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270" windowWidth="15600" windowHeight="6675" activeTab="5"/>
  </bookViews>
  <sheets>
    <sheet name="Avaliação" sheetId="9" r:id="rId1"/>
    <sheet name="RelatorioFormador" sheetId="3" r:id="rId2"/>
    <sheet name="Pauta" sheetId="7" r:id="rId3"/>
    <sheet name="RelatorioConsultor" sheetId="1" state="hidden" r:id="rId4"/>
    <sheet name="Folha5" sheetId="5" state="hidden" r:id="rId5"/>
    <sheet name="Lista de formandos" sheetId="8" r:id="rId6"/>
  </sheets>
  <externalReferences>
    <externalReference r:id="rId7"/>
    <externalReference r:id="rId8"/>
    <externalReference r:id="rId9"/>
    <externalReference r:id="rId10"/>
    <externalReference r:id="rId11"/>
  </externalReferences>
  <definedNames>
    <definedName name="accao" localSheetId="1">#REF!</definedName>
    <definedName name="accao">#REF!</definedName>
    <definedName name="accoes">[1]Dados!$C$4:$C$31</definedName>
    <definedName name="acoes">[1]Dados!$C$5:$L$31</definedName>
    <definedName name="agrupa">[1]Dados!$P$8:$P$20</definedName>
    <definedName name="agrupamento">[1]Dados!$P$31:$W$209</definedName>
    <definedName name="anos">[1]Dados!$A$4:$A$10</definedName>
    <definedName name="area">[1]Dados!$BI$3:$BI$6</definedName>
    <definedName name="_xlnm.Print_Area" localSheetId="2">Pauta!$A$1:$F$42</definedName>
    <definedName name="_xlnm.Print_Area" localSheetId="3">RelatorioConsultor!$A$2:$AC$230</definedName>
    <definedName name="_xlnm.Print_Area" localSheetId="1">RelatorioFormador!$A$1:$AC$216</definedName>
    <definedName name="boletim">[1]ConstituiçãoTurma!$L$8:$L$41</definedName>
    <definedName name="categoria">[1]Dados!$AY$21:$AY$23</definedName>
    <definedName name="crono" localSheetId="3">RelatorioConsultor!#REF!</definedName>
    <definedName name="crono" localSheetId="1">RelatorioFormador!#REF!</definedName>
    <definedName name="crono">[1]Cronograma!$D$26:$Z$51</definedName>
    <definedName name="cursos" localSheetId="1">#REF!</definedName>
    <definedName name="cursos">#REF!</definedName>
    <definedName name="dados">[1]DocentesSeleccionados!$D$8:$S$47</definedName>
    <definedName name="dados_1">[1]DocentesSeleccionados!$E$8:$Q$47</definedName>
    <definedName name="dados_2">[1]ConstituiçãoTurma!$E$8:$AC$41</definedName>
    <definedName name="dados_3">[1]Assiduidade!$D$17:$CT$50</definedName>
    <definedName name="dados_4">[1]Classificações!$D$22:$H$55</definedName>
    <definedName name="datas">[1]Cronograma!$AH$25:$AH$51</definedName>
    <definedName name="datas_1">[1]Cronograma!$AJ$29:$AJ$40</definedName>
    <definedName name="decide">[1]Dados!$AW$21:$AW$25</definedName>
    <definedName name="desdobra">[1]Dados!$AW$29:$AW$30</definedName>
    <definedName name="dista">[1]Dados!$M$5:$N$100</definedName>
    <definedName name="dominios">[1]Dados!$BK$3:$BK$80</definedName>
    <definedName name="entrega" localSheetId="1">[2]DropDown!$C$205:$C$208</definedName>
    <definedName name="entrega">[3]DropDown!$C$205:$C$208</definedName>
    <definedName name="escala">[1]Classificações!$A$75:$A$84</definedName>
    <definedName name="escala_1">[1]Dados!$AW$34:$AW$38</definedName>
    <definedName name="escala_2" localSheetId="3">RelatorioConsultor!$AE$160:$AE$169</definedName>
    <definedName name="escala_2">RelatorioFormador!$AE$82:$AE$92</definedName>
    <definedName name="escalas" localSheetId="1">#REF!</definedName>
    <definedName name="escalas">#REF!</definedName>
    <definedName name="escola">[1]Dados!$Q$8:$Q$24</definedName>
    <definedName name="escolas">[1]Dados!$P$30:$P$207</definedName>
    <definedName name="formad">[1]Dados!$AW$41:$AW$42</definedName>
    <definedName name="formandos">[1]Dados!$BG$3:$BG$43</definedName>
    <definedName name="genero">[1]Dados!$AY$13:$AY$14</definedName>
    <definedName name="habilita">[1]Dados!$AX$13:$AX$17</definedName>
    <definedName name="ind_ava" localSheetId="1">#REF!</definedName>
    <definedName name="ind_ava">#REF!</definedName>
    <definedName name="ind_res" localSheetId="1">#REF!</definedName>
    <definedName name="ind_res">#REF!</definedName>
    <definedName name="ind1_1" localSheetId="1">#REF!</definedName>
    <definedName name="ind1_1">#REF!</definedName>
    <definedName name="ind1_2" localSheetId="1">#REF!</definedName>
    <definedName name="ind1_2">#REF!</definedName>
    <definedName name="ind1_3" localSheetId="1">#REF!</definedName>
    <definedName name="ind1_3">#REF!</definedName>
    <definedName name="ind1_4" localSheetId="1">#REF!</definedName>
    <definedName name="ind1_4">#REF!</definedName>
    <definedName name="iva">[1]Dados!$AW$13:$AW$14</definedName>
    <definedName name="local">[1]Dados!$O$27:$O$39</definedName>
    <definedName name="moda">[1]Dados!$AW$3:$AW$9</definedName>
    <definedName name="motiva" localSheetId="1">#REF!</definedName>
    <definedName name="motiva">#REF!</definedName>
    <definedName name="ncursos">[1]Dados!$A$13:$A$22</definedName>
    <definedName name="nível">[1]Dados!$AY$3:$AY$9</definedName>
    <definedName name="nota" localSheetId="1">#REF!</definedName>
    <definedName name="nota">#REF!</definedName>
    <definedName name="particip" localSheetId="1">#REF!</definedName>
    <definedName name="particip">#REF!</definedName>
    <definedName name="participa" localSheetId="1">#REF!</definedName>
    <definedName name="participa">#REF!</definedName>
    <definedName name="pontos1" localSheetId="1">[4]Curso!$C$86:$C$90</definedName>
    <definedName name="pontos1">[5]Curso!$C$86:$C$90</definedName>
    <definedName name="prova" localSheetId="1">#REF!</definedName>
    <definedName name="prova">#REF!</definedName>
    <definedName name="recruta">[1]Dados!$BC$3:$BC$40</definedName>
    <definedName name="se" localSheetId="1">[4]BoletimItinerário!$B$147:$B$149</definedName>
    <definedName name="se">[5]BoletimItinerário!$B$147:$B$149</definedName>
    <definedName name="seleccionados">[1]DocentesSeleccionados!$E$8:$E$47</definedName>
    <definedName name="sigla" localSheetId="1">#REF!</definedName>
    <definedName name="sigla">#REF!</definedName>
    <definedName name="TipoEsc">[1]Dados!$AZ$3:$AZ$9</definedName>
    <definedName name="_xlnm.Print_Titles" localSheetId="3">RelatorioConsultor!$3:$6</definedName>
    <definedName name="valor" localSheetId="1">#REF!</definedName>
    <definedName name="valor">#REF!</definedName>
    <definedName name="vilas">[1]Dados!$M$4:$M$100</definedName>
    <definedName name="xxx" localSheetId="3">RelatorioConsultor!#REF!</definedName>
    <definedName name="xxx" localSheetId="1">RelatorioFormador!#REF!</definedName>
    <definedName name="xxx">[1]Curso!$A$91</definedName>
  </definedNames>
  <calcPr calcId="145621"/>
</workbook>
</file>

<file path=xl/calcChain.xml><?xml version="1.0" encoding="utf-8"?>
<calcChain xmlns="http://schemas.openxmlformats.org/spreadsheetml/2006/main">
  <c r="J2" i="9" l="1"/>
  <c r="D31" i="7" l="1"/>
  <c r="C31" i="7"/>
  <c r="E31" i="7" s="1"/>
  <c r="H25" i="9" l="1"/>
  <c r="I25" i="9" s="1"/>
  <c r="M25" i="9"/>
  <c r="N25" i="9" s="1"/>
  <c r="O25" i="9"/>
  <c r="H26" i="9"/>
  <c r="I26" i="9" s="1"/>
  <c r="M26" i="9"/>
  <c r="Q26" i="9" s="1"/>
  <c r="O26" i="9"/>
  <c r="H27" i="9"/>
  <c r="I27" i="9" s="1"/>
  <c r="M27" i="9"/>
  <c r="N27" i="9"/>
  <c r="O27" i="9"/>
  <c r="N26" i="9" l="1"/>
  <c r="Q25" i="9"/>
  <c r="Q27" i="9"/>
  <c r="C139" i="1"/>
  <c r="AB84" i="3" l="1"/>
  <c r="AB85" i="3"/>
  <c r="AB86" i="3"/>
  <c r="AB87" i="3"/>
  <c r="AB88" i="3"/>
  <c r="AB89" i="3"/>
  <c r="AB90" i="3"/>
  <c r="AB91" i="3"/>
  <c r="AB92" i="3"/>
  <c r="AB93" i="3"/>
  <c r="AB94" i="3"/>
  <c r="AB95" i="3"/>
  <c r="AB96" i="3"/>
  <c r="AB97" i="3"/>
  <c r="AB98" i="3"/>
  <c r="AB99" i="3"/>
  <c r="AB100" i="3"/>
  <c r="AB101" i="3"/>
  <c r="AB102" i="3"/>
  <c r="AB83" i="3"/>
  <c r="AF63" i="3"/>
  <c r="AF61" i="3"/>
  <c r="AF60" i="3"/>
  <c r="AF62" i="3"/>
  <c r="AF173" i="1" l="1"/>
  <c r="AF174" i="1"/>
  <c r="O130" i="1" l="1"/>
  <c r="C130" i="1"/>
  <c r="W40" i="1"/>
  <c r="R40" i="1"/>
  <c r="N40" i="1"/>
  <c r="I40" i="1"/>
  <c r="C84" i="3" l="1"/>
  <c r="C85" i="3"/>
  <c r="C86" i="3"/>
  <c r="C87" i="3"/>
  <c r="C88" i="3"/>
  <c r="C89" i="3"/>
  <c r="C90" i="3"/>
  <c r="C91" i="3"/>
  <c r="C92" i="3"/>
  <c r="C93" i="3"/>
  <c r="C94" i="3"/>
  <c r="C95" i="3"/>
  <c r="C96" i="3"/>
  <c r="C97" i="3"/>
  <c r="C98" i="3"/>
  <c r="C99" i="3"/>
  <c r="C100" i="3"/>
  <c r="C101" i="3"/>
  <c r="C102" i="3"/>
  <c r="C83" i="3"/>
  <c r="C182" i="1" l="1"/>
  <c r="AB78" i="3"/>
  <c r="M179" i="1" l="1"/>
  <c r="M178" i="1"/>
  <c r="M177" i="1"/>
  <c r="M176" i="1"/>
  <c r="M175" i="1"/>
  <c r="M174" i="1"/>
  <c r="M173" i="1"/>
  <c r="M172" i="1"/>
  <c r="M171" i="1"/>
  <c r="M170" i="1"/>
  <c r="M169" i="1"/>
  <c r="M168" i="1"/>
  <c r="M167" i="1"/>
  <c r="M166" i="1"/>
  <c r="M165" i="1"/>
  <c r="M164" i="1"/>
  <c r="M163" i="1"/>
  <c r="M162" i="1"/>
  <c r="M161" i="1"/>
  <c r="M160" i="1"/>
  <c r="A182" i="1"/>
  <c r="C181" i="1"/>
  <c r="C180" i="1"/>
  <c r="C179" i="1"/>
  <c r="C178" i="1"/>
  <c r="C177" i="1"/>
  <c r="C176" i="1"/>
  <c r="C175" i="1"/>
  <c r="C174" i="1"/>
  <c r="C173" i="1"/>
  <c r="C172" i="1"/>
  <c r="C171" i="1"/>
  <c r="C170" i="1"/>
  <c r="C169" i="1"/>
  <c r="C168" i="1"/>
  <c r="C167" i="1"/>
  <c r="C166" i="1"/>
  <c r="C165" i="1"/>
  <c r="C164" i="1"/>
  <c r="C163" i="1"/>
  <c r="C162" i="1"/>
  <c r="C161" i="1"/>
  <c r="C160" i="1"/>
  <c r="V78" i="3"/>
  <c r="V102" i="3"/>
  <c r="V101" i="3"/>
  <c r="V100" i="3"/>
  <c r="V99" i="3"/>
  <c r="V98" i="3"/>
  <c r="V97" i="3"/>
  <c r="V96" i="3"/>
  <c r="V95" i="3"/>
  <c r="V94" i="3"/>
  <c r="V93" i="3"/>
  <c r="V92" i="3"/>
  <c r="V91" i="3"/>
  <c r="V90" i="3"/>
  <c r="V89" i="3"/>
  <c r="V88" i="3"/>
  <c r="V87" i="3"/>
  <c r="V86" i="3"/>
  <c r="V85" i="3"/>
  <c r="V84" i="3"/>
  <c r="V83" i="3"/>
  <c r="H8" i="9"/>
  <c r="I8" i="9" s="1"/>
  <c r="N83" i="3" s="1"/>
  <c r="R102" i="3"/>
  <c r="R101" i="3"/>
  <c r="R100" i="3"/>
  <c r="N100" i="3"/>
  <c r="O24" i="9"/>
  <c r="M24" i="9"/>
  <c r="N24" i="9" s="1"/>
  <c r="R99" i="3" s="1"/>
  <c r="H24" i="9"/>
  <c r="O23" i="9"/>
  <c r="M23" i="9"/>
  <c r="N23" i="9" s="1"/>
  <c r="R98" i="3" s="1"/>
  <c r="H23" i="9"/>
  <c r="O22" i="9"/>
  <c r="M22" i="9"/>
  <c r="N22" i="9" s="1"/>
  <c r="R97" i="3" s="1"/>
  <c r="H22" i="9"/>
  <c r="O21" i="9"/>
  <c r="M21" i="9"/>
  <c r="N21" i="9" s="1"/>
  <c r="R96" i="3" s="1"/>
  <c r="H21" i="9"/>
  <c r="I21" i="9" s="1"/>
  <c r="N96" i="3" s="1"/>
  <c r="O20" i="9"/>
  <c r="M20" i="9"/>
  <c r="N20" i="9" s="1"/>
  <c r="R95" i="3" s="1"/>
  <c r="H20" i="9"/>
  <c r="O19" i="9"/>
  <c r="M19" i="9"/>
  <c r="N19" i="9" s="1"/>
  <c r="R94" i="3" s="1"/>
  <c r="H19" i="9"/>
  <c r="O18" i="9"/>
  <c r="M18" i="9"/>
  <c r="N18" i="9" s="1"/>
  <c r="R93" i="3" s="1"/>
  <c r="H18" i="9"/>
  <c r="O17" i="9"/>
  <c r="M17" i="9"/>
  <c r="N17" i="9" s="1"/>
  <c r="R92" i="3" s="1"/>
  <c r="H17" i="9"/>
  <c r="I17" i="9" s="1"/>
  <c r="N92" i="3" s="1"/>
  <c r="O16" i="9"/>
  <c r="M16" i="9"/>
  <c r="N16" i="9" s="1"/>
  <c r="R91" i="3" s="1"/>
  <c r="H16" i="9"/>
  <c r="O15" i="9"/>
  <c r="M15" i="9"/>
  <c r="N15" i="9" s="1"/>
  <c r="R90" i="3" s="1"/>
  <c r="H15" i="9"/>
  <c r="O14" i="9"/>
  <c r="M14" i="9"/>
  <c r="N14" i="9" s="1"/>
  <c r="R89" i="3" s="1"/>
  <c r="H14" i="9"/>
  <c r="O13" i="9"/>
  <c r="M13" i="9"/>
  <c r="N13" i="9" s="1"/>
  <c r="R88" i="3" s="1"/>
  <c r="H13" i="9"/>
  <c r="O12" i="9"/>
  <c r="M12" i="9"/>
  <c r="N12" i="9" s="1"/>
  <c r="R87" i="3" s="1"/>
  <c r="H12" i="9"/>
  <c r="O11" i="9"/>
  <c r="M11" i="9"/>
  <c r="N11" i="9" s="1"/>
  <c r="R86" i="3" s="1"/>
  <c r="H11" i="9"/>
  <c r="O10" i="9"/>
  <c r="M10" i="9"/>
  <c r="N10" i="9" s="1"/>
  <c r="R85" i="3" s="1"/>
  <c r="H10" i="9"/>
  <c r="O9" i="9"/>
  <c r="M9" i="9"/>
  <c r="N9" i="9" s="1"/>
  <c r="R84" i="3" s="1"/>
  <c r="H9" i="9"/>
  <c r="O8" i="9"/>
  <c r="M8" i="9"/>
  <c r="N8" i="9" s="1"/>
  <c r="R83" i="3" s="1"/>
  <c r="Q7" i="9"/>
  <c r="Q16" i="9" l="1"/>
  <c r="Q9" i="9"/>
  <c r="Q24" i="9"/>
  <c r="Q23" i="9"/>
  <c r="Q14" i="9"/>
  <c r="Q12" i="9"/>
  <c r="Q20" i="9"/>
  <c r="I23" i="9"/>
  <c r="N98" i="3" s="1"/>
  <c r="Q13" i="9"/>
  <c r="Q19" i="9"/>
  <c r="I19" i="9"/>
  <c r="N94" i="3" s="1"/>
  <c r="N102" i="3"/>
  <c r="Q15" i="9"/>
  <c r="Q17" i="9"/>
  <c r="Q10" i="9"/>
  <c r="Q11" i="9"/>
  <c r="I13" i="9"/>
  <c r="N88" i="3" s="1"/>
  <c r="I15" i="9"/>
  <c r="N90" i="3" s="1"/>
  <c r="Q18" i="9"/>
  <c r="Q21" i="9"/>
  <c r="Q22" i="9"/>
  <c r="I11" i="9"/>
  <c r="N86" i="3" s="1"/>
  <c r="I9" i="9"/>
  <c r="N84" i="3" s="1"/>
  <c r="Q8" i="9"/>
  <c r="I10" i="9"/>
  <c r="N85" i="3" s="1"/>
  <c r="I12" i="9"/>
  <c r="N87" i="3" s="1"/>
  <c r="I14" i="9"/>
  <c r="N89" i="3" s="1"/>
  <c r="I16" i="9"/>
  <c r="N91" i="3" s="1"/>
  <c r="I18" i="9"/>
  <c r="N93" i="3" s="1"/>
  <c r="I20" i="9"/>
  <c r="N95" i="3" s="1"/>
  <c r="I22" i="9"/>
  <c r="N97" i="3" s="1"/>
  <c r="I24" i="9"/>
  <c r="N99" i="3" s="1"/>
  <c r="N101" i="3"/>
  <c r="K182" i="1" l="1"/>
  <c r="N182" i="1" s="1"/>
  <c r="M182" i="1"/>
  <c r="Z84" i="3"/>
  <c r="Z85" i="3"/>
  <c r="K162" i="1" s="1"/>
  <c r="N162" i="1" s="1"/>
  <c r="Z86" i="3"/>
  <c r="Z87" i="3"/>
  <c r="K164" i="1" s="1"/>
  <c r="N164" i="1" s="1"/>
  <c r="Z88" i="3"/>
  <c r="Z89" i="3"/>
  <c r="Z90" i="3"/>
  <c r="Z91" i="3"/>
  <c r="K168" i="1" s="1"/>
  <c r="N168" i="1" s="1"/>
  <c r="Z92" i="3"/>
  <c r="Z93" i="3"/>
  <c r="Z94" i="3"/>
  <c r="Z95" i="3"/>
  <c r="K172" i="1" s="1"/>
  <c r="N172" i="1" s="1"/>
  <c r="Z96" i="3"/>
  <c r="Z97" i="3"/>
  <c r="Z98" i="3"/>
  <c r="Z99" i="3"/>
  <c r="Z100" i="3"/>
  <c r="Z101" i="3"/>
  <c r="Z102" i="3"/>
  <c r="Z83" i="3"/>
  <c r="K160" i="1" s="1"/>
  <c r="N160" i="1" s="1"/>
  <c r="A162" i="1"/>
  <c r="A163" i="1"/>
  <c r="A164" i="1"/>
  <c r="A165" i="1"/>
  <c r="A166" i="1"/>
  <c r="A167" i="1"/>
  <c r="A168" i="1"/>
  <c r="A169" i="1"/>
  <c r="A170" i="1"/>
  <c r="A171" i="1"/>
  <c r="A172" i="1"/>
  <c r="A173" i="1"/>
  <c r="A174" i="1"/>
  <c r="A175" i="1"/>
  <c r="A176" i="1"/>
  <c r="A177" i="1"/>
  <c r="A178" i="1"/>
  <c r="A179" i="1"/>
  <c r="A180" i="1"/>
  <c r="A181" i="1"/>
  <c r="A161" i="1"/>
  <c r="A160" i="1"/>
  <c r="C98" i="1"/>
  <c r="AB63" i="1"/>
  <c r="AB61" i="1"/>
  <c r="AB59" i="1"/>
  <c r="AB57" i="1"/>
  <c r="AB55" i="1"/>
  <c r="AB53" i="1"/>
  <c r="G67" i="1"/>
  <c r="G65" i="1"/>
  <c r="I59" i="1"/>
  <c r="I57" i="1"/>
  <c r="I55" i="1"/>
  <c r="I53" i="1"/>
  <c r="I51" i="1"/>
  <c r="AB44" i="1"/>
  <c r="Q44" i="1"/>
  <c r="G44" i="1"/>
  <c r="V42" i="1"/>
  <c r="G42" i="1"/>
  <c r="AB40" i="1"/>
  <c r="G38" i="1"/>
  <c r="R38" i="1" s="1"/>
  <c r="F38" i="1"/>
  <c r="R36" i="1"/>
  <c r="L36" i="1"/>
  <c r="F36" i="1"/>
  <c r="F34" i="1"/>
  <c r="F32" i="1"/>
  <c r="V30" i="1"/>
  <c r="O30" i="1"/>
  <c r="F30" i="1"/>
  <c r="F28" i="1"/>
  <c r="N26" i="1"/>
  <c r="R20" i="1"/>
  <c r="F20" i="1"/>
  <c r="S18" i="1"/>
  <c r="F18" i="1"/>
  <c r="F16" i="1"/>
  <c r="Y14" i="1"/>
  <c r="R14" i="1"/>
  <c r="F14" i="1"/>
  <c r="F12" i="1"/>
  <c r="F10" i="1"/>
  <c r="AF50" i="3"/>
  <c r="AF51" i="3"/>
  <c r="AF52" i="3"/>
  <c r="AF53" i="3"/>
  <c r="AF55" i="3"/>
  <c r="I61" i="1"/>
  <c r="AF66" i="3"/>
  <c r="AF67" i="3"/>
  <c r="AA73" i="1"/>
  <c r="F110" i="3"/>
  <c r="C106" i="1"/>
  <c r="AE161" i="3"/>
  <c r="AE162" i="3" s="1"/>
  <c r="C197" i="3"/>
  <c r="E210" i="3"/>
  <c r="E213" i="3"/>
  <c r="F216" i="3"/>
  <c r="H188" i="1"/>
  <c r="AP182" i="1"/>
  <c r="AP181" i="1"/>
  <c r="AP180" i="1"/>
  <c r="AP179" i="1"/>
  <c r="AP178" i="1"/>
  <c r="AP177" i="1"/>
  <c r="AP176" i="1"/>
  <c r="AP175" i="1"/>
  <c r="AP174" i="1"/>
  <c r="AP173" i="1"/>
  <c r="AP172" i="1"/>
  <c r="AP171" i="1"/>
  <c r="AP170" i="1"/>
  <c r="AP169" i="1"/>
  <c r="AP168" i="1"/>
  <c r="AP167" i="1"/>
  <c r="AP166" i="1"/>
  <c r="AP165" i="1"/>
  <c r="AP164" i="1"/>
  <c r="AP163" i="1"/>
  <c r="AP162" i="1"/>
  <c r="AP161" i="1"/>
  <c r="AP160" i="1"/>
  <c r="AA153" i="1"/>
  <c r="U153" i="1"/>
  <c r="AB77" i="1"/>
  <c r="AA77" i="1"/>
  <c r="U77" i="1"/>
  <c r="Q32" i="1"/>
  <c r="E32" i="1"/>
  <c r="AC101" i="3" l="1"/>
  <c r="K178" i="1"/>
  <c r="N178" i="1" s="1"/>
  <c r="AC97" i="3"/>
  <c r="D30" i="7" s="1"/>
  <c r="K174" i="1"/>
  <c r="N174" i="1" s="1"/>
  <c r="C26" i="7"/>
  <c r="E26" i="7" s="1"/>
  <c r="K170" i="1"/>
  <c r="N170" i="1" s="1"/>
  <c r="C22" i="7"/>
  <c r="E22" i="7" s="1"/>
  <c r="K166" i="1"/>
  <c r="N166" i="1" s="1"/>
  <c r="K179" i="1"/>
  <c r="N179" i="1" s="1"/>
  <c r="C27" i="7"/>
  <c r="E27" i="7" s="1"/>
  <c r="K171" i="1"/>
  <c r="N171" i="1" s="1"/>
  <c r="C23" i="7"/>
  <c r="E23" i="7" s="1"/>
  <c r="K167" i="1"/>
  <c r="N167" i="1" s="1"/>
  <c r="K181" i="1"/>
  <c r="N181" i="1" s="1"/>
  <c r="K177" i="1"/>
  <c r="N177" i="1" s="1"/>
  <c r="C29" i="7"/>
  <c r="E29" i="7" s="1"/>
  <c r="K173" i="1"/>
  <c r="N173" i="1" s="1"/>
  <c r="C25" i="7"/>
  <c r="E25" i="7" s="1"/>
  <c r="K169" i="1"/>
  <c r="N169" i="1" s="1"/>
  <c r="C21" i="7"/>
  <c r="E21" i="7" s="1"/>
  <c r="K165" i="1"/>
  <c r="N165" i="1" s="1"/>
  <c r="C17" i="7"/>
  <c r="E17" i="7" s="1"/>
  <c r="K161" i="1"/>
  <c r="N161" i="1" s="1"/>
  <c r="C32" i="7"/>
  <c r="E32" i="7" s="1"/>
  <c r="K175" i="1"/>
  <c r="N175" i="1" s="1"/>
  <c r="C19" i="7"/>
  <c r="E19" i="7" s="1"/>
  <c r="K163" i="1"/>
  <c r="N163" i="1" s="1"/>
  <c r="K180" i="1"/>
  <c r="N180" i="1" s="1"/>
  <c r="AC99" i="3"/>
  <c r="K176" i="1"/>
  <c r="N176" i="1" s="1"/>
  <c r="C16" i="7"/>
  <c r="E16" i="7" s="1"/>
  <c r="E108" i="3"/>
  <c r="E110" i="3"/>
  <c r="AC102" i="3"/>
  <c r="AC96" i="3"/>
  <c r="D29" i="7" s="1"/>
  <c r="M181" i="1"/>
  <c r="AC98" i="3"/>
  <c r="D32" i="7" s="1"/>
  <c r="AC90" i="3"/>
  <c r="D23" i="7" s="1"/>
  <c r="AC94" i="3"/>
  <c r="D27" i="7" s="1"/>
  <c r="AC86" i="3"/>
  <c r="D19" i="7" s="1"/>
  <c r="AC84" i="3"/>
  <c r="D17" i="7" s="1"/>
  <c r="AC100" i="3"/>
  <c r="AC88" i="3"/>
  <c r="D21" i="7" s="1"/>
  <c r="K46" i="1"/>
  <c r="AE50" i="1"/>
  <c r="AA49" i="1" s="1"/>
  <c r="AC92" i="3"/>
  <c r="C28" i="7"/>
  <c r="E28" i="7" s="1"/>
  <c r="C24" i="7"/>
  <c r="E24" i="7" s="1"/>
  <c r="C20" i="7"/>
  <c r="E20" i="7" s="1"/>
  <c r="AF56" i="3"/>
  <c r="C30" i="7"/>
  <c r="E30" i="7" s="1"/>
  <c r="C18" i="7"/>
  <c r="E18" i="7" s="1"/>
  <c r="AF64" i="3"/>
  <c r="V153" i="1"/>
  <c r="V77" i="1"/>
  <c r="M180" i="1"/>
  <c r="AC95" i="3"/>
  <c r="D28" i="7" s="1"/>
  <c r="AC93" i="3"/>
  <c r="D26" i="7" s="1"/>
  <c r="AC91" i="3"/>
  <c r="D24" i="7" s="1"/>
  <c r="AC89" i="3"/>
  <c r="D22" i="7" s="1"/>
  <c r="AC87" i="3"/>
  <c r="D20" i="7" s="1"/>
  <c r="AC85" i="3"/>
  <c r="AC83" i="3"/>
  <c r="D16" i="7" s="1"/>
  <c r="AF175" i="1"/>
  <c r="AG173" i="1" s="1"/>
  <c r="C114" i="1"/>
  <c r="D18" i="7" l="1"/>
  <c r="D25" i="7"/>
  <c r="E116" i="3"/>
  <c r="E112" i="3"/>
  <c r="E118" i="3"/>
  <c r="E114" i="3"/>
  <c r="AA46" i="1"/>
  <c r="G188" i="1"/>
  <c r="G186" i="1"/>
  <c r="AG174" i="1"/>
  <c r="AG175" i="1" s="1"/>
  <c r="G198" i="1" l="1"/>
  <c r="AE118" i="3"/>
  <c r="F120" i="3"/>
  <c r="G192" i="1"/>
  <c r="AF163" i="1" s="1"/>
  <c r="AE115" i="3"/>
  <c r="F114" i="3"/>
  <c r="G190" i="1"/>
  <c r="AF162" i="1" s="1"/>
  <c r="AE114" i="3"/>
  <c r="F112" i="3"/>
  <c r="G196" i="1"/>
  <c r="AF165" i="1" s="1"/>
  <c r="AE117" i="3"/>
  <c r="F118" i="3"/>
  <c r="G194" i="1"/>
  <c r="AF164" i="1" s="1"/>
  <c r="AE116" i="3"/>
  <c r="F116" i="3"/>
  <c r="C122" i="1"/>
  <c r="H190" i="1" l="1"/>
  <c r="AF166" i="1"/>
  <c r="AF167" i="1" s="1"/>
  <c r="C149" i="1"/>
  <c r="C144" i="1"/>
</calcChain>
</file>

<file path=xl/sharedStrings.xml><?xml version="1.0" encoding="utf-8"?>
<sst xmlns="http://schemas.openxmlformats.org/spreadsheetml/2006/main" count="349" uniqueCount="270">
  <si>
    <t>• IDENTIFICAÇÃO DA ENTIDADE FORMADORA</t>
  </si>
  <si>
    <t xml:space="preserve">Designação ► </t>
  </si>
  <si>
    <t xml:space="preserve">Registo N.º ► </t>
  </si>
  <si>
    <t xml:space="preserve">Validade ► </t>
  </si>
  <si>
    <t xml:space="preserve">Telefone ► </t>
  </si>
  <si>
    <t xml:space="preserve">Fax ► </t>
  </si>
  <si>
    <t xml:space="preserve">E-mail ► </t>
  </si>
  <si>
    <t xml:space="preserve">URL ► </t>
  </si>
  <si>
    <t xml:space="preserve">Escola-sede ► </t>
  </si>
  <si>
    <t xml:space="preserve">Morada ► </t>
  </si>
  <si>
    <t xml:space="preserve">Código Postal ► </t>
  </si>
  <si>
    <t xml:space="preserve">Localidade ► </t>
  </si>
  <si>
    <t xml:space="preserve">N.º de Contribuinte ► </t>
  </si>
  <si>
    <t xml:space="preserve">Modalidade ► </t>
  </si>
  <si>
    <t xml:space="preserve">Duração (horas) ► </t>
  </si>
  <si>
    <t/>
  </si>
  <si>
    <t xml:space="preserve">Total de Horas ► </t>
  </si>
  <si>
    <t xml:space="preserve">N.º créditos ► </t>
  </si>
  <si>
    <t xml:space="preserve">Destinatários ► </t>
  </si>
  <si>
    <t xml:space="preserve">Área de Formação ► </t>
  </si>
  <si>
    <t xml:space="preserve">Domínio ► </t>
  </si>
  <si>
    <t xml:space="preserve">Formandos ► </t>
  </si>
  <si>
    <t xml:space="preserve">▪ Previstos </t>
  </si>
  <si>
    <t xml:space="preserve">▪ Iniciaram </t>
  </si>
  <si>
    <t xml:space="preserve">▪ Desistiram </t>
  </si>
  <si>
    <t xml:space="preserve">▪ Concluiram </t>
  </si>
  <si>
    <t xml:space="preserve">Local de realização ► </t>
  </si>
  <si>
    <t xml:space="preserve">Iniciada em ► </t>
  </si>
  <si>
    <t xml:space="preserve">Finalizada em ► </t>
  </si>
  <si>
    <t xml:space="preserve">Dias de Formação ► </t>
  </si>
  <si>
    <t xml:space="preserve">Volumes de Formação ► </t>
  </si>
  <si>
    <t xml:space="preserve">▪ Previsto </t>
  </si>
  <si>
    <t xml:space="preserve">▪ Inicial </t>
  </si>
  <si>
    <t xml:space="preserve">▪ Realizado </t>
  </si>
  <si>
    <t xml:space="preserve">▪ Taxa </t>
  </si>
  <si>
    <t>• CARACTERIZAÇÃO DA TURMA</t>
  </si>
  <si>
    <t>Formandos por Nível de Ensino ▼</t>
  </si>
  <si>
    <t xml:space="preserve">Quebra no N.º de Formandos ► </t>
  </si>
  <si>
    <t>Quebra no Nº de Formandos</t>
  </si>
  <si>
    <t>Formandos por Tipo de Escola ▼</t>
  </si>
  <si>
    <t xml:space="preserve">Ensino Especial </t>
  </si>
  <si>
    <t xml:space="preserve">Educação Pré-Escolar </t>
  </si>
  <si>
    <t xml:space="preserve">JI </t>
  </si>
  <si>
    <t xml:space="preserve">1.º Ciclo </t>
  </si>
  <si>
    <t xml:space="preserve">EB1 </t>
  </si>
  <si>
    <t xml:space="preserve">2.º Ciclo </t>
  </si>
  <si>
    <t xml:space="preserve">EB1/JI </t>
  </si>
  <si>
    <t xml:space="preserve">3.º Ciclo </t>
  </si>
  <si>
    <t xml:space="preserve">EBI </t>
  </si>
  <si>
    <t xml:space="preserve">Ensino Secundário </t>
  </si>
  <si>
    <t xml:space="preserve">EB2,3 </t>
  </si>
  <si>
    <t>Formandos por Género ▼</t>
  </si>
  <si>
    <t>ES/3</t>
  </si>
  <si>
    <t xml:space="preserve">Masculino (M) </t>
  </si>
  <si>
    <t xml:space="preserve">Feminino (F) </t>
  </si>
  <si>
    <t>Sem Grupo</t>
  </si>
  <si>
    <t xml:space="preserve">Nenhum  </t>
  </si>
  <si>
    <t xml:space="preserve">Alguns  </t>
  </si>
  <si>
    <t xml:space="preserve">Todos  </t>
  </si>
  <si>
    <t xml:space="preserve">Nada aprofundados  </t>
  </si>
  <si>
    <t xml:space="preserve">Aprofundados  </t>
  </si>
  <si>
    <t xml:space="preserve">Muito aprofundados  </t>
  </si>
  <si>
    <t xml:space="preserve">Péssima </t>
  </si>
  <si>
    <t xml:space="preserve">Razoável </t>
  </si>
  <si>
    <t xml:space="preserve">Boa  </t>
  </si>
  <si>
    <t xml:space="preserve">Muito Boa  </t>
  </si>
  <si>
    <t xml:space="preserve">Excelente </t>
  </si>
  <si>
    <t xml:space="preserve">Ausências </t>
  </si>
  <si>
    <t xml:space="preserve">Presenças </t>
  </si>
  <si>
    <t xml:space="preserve">▪ Sem Aproveitamento </t>
  </si>
  <si>
    <t>▪ Com Aproveitamento</t>
  </si>
  <si>
    <t>Nº de Ordem</t>
  </si>
  <si>
    <t>Formandos</t>
  </si>
  <si>
    <t>Classificação
Final</t>
  </si>
  <si>
    <t>UC</t>
  </si>
  <si>
    <t>Assiduidade</t>
  </si>
  <si>
    <t>Grupos</t>
  </si>
  <si>
    <t xml:space="preserve">Análise dos Resultados ▼ </t>
  </si>
  <si>
    <t>▼ Comentários</t>
  </si>
  <si>
    <t xml:space="preserve">Classificação Máxima </t>
  </si>
  <si>
    <t>valores</t>
  </si>
  <si>
    <t xml:space="preserve">Classificação Mínima </t>
  </si>
  <si>
    <t xml:space="preserve">Com «Excelente» </t>
  </si>
  <si>
    <t xml:space="preserve">Com «Muito Bom» </t>
  </si>
  <si>
    <t xml:space="preserve">Com «Bom»  </t>
  </si>
  <si>
    <t xml:space="preserve">Com «Regular» </t>
  </si>
  <si>
    <t xml:space="preserve">Com «Insuficiente» </t>
  </si>
  <si>
    <t>Na tabela acima estão os resultados da avaliação.</t>
  </si>
  <si>
    <t>Excelente</t>
  </si>
  <si>
    <t>M Bom</t>
  </si>
  <si>
    <t>Bom</t>
  </si>
  <si>
    <t>Regular</t>
  </si>
  <si>
    <t>Insuficiente</t>
  </si>
  <si>
    <t>itens que foram avaliados pelos formandos na</t>
  </si>
  <si>
    <t>escala de 1 a 5. Os resultados alcançados estão</t>
  </si>
  <si>
    <t>esquematizados no gráfico ao lado.</t>
  </si>
  <si>
    <t xml:space="preserve">Data, </t>
  </si>
  <si>
    <t>Visto em</t>
  </si>
  <si>
    <r>
      <t>Comente(m) o processo de avaliação dos formandos,</t>
    </r>
    <r>
      <rPr>
        <i/>
        <sz val="8"/>
        <rFont val="Arial"/>
        <family val="2"/>
      </rPr>
      <t xml:space="preserve">  </t>
    </r>
    <r>
      <rPr>
        <b/>
        <i/>
        <sz val="8"/>
        <rFont val="Arial"/>
        <family val="2"/>
      </rPr>
      <t xml:space="preserve">justificando </t>
    </r>
    <r>
      <rPr>
        <i/>
        <sz val="8"/>
        <rFont val="Arial"/>
        <family val="2"/>
      </rPr>
      <t>a</t>
    </r>
    <r>
      <rPr>
        <sz val="8"/>
        <rFont val="Arial"/>
        <family val="2"/>
      </rPr>
      <t xml:space="preserve"> avaliação atribuida a cada um ou a cada grupo de formandos. </t>
    </r>
  </si>
  <si>
    <t>• REFLEXÃO CRÍTICA SOBRE OUTROS ASPECTOS</t>
  </si>
  <si>
    <t>▼ Como foram elaborados/apresentados os produtos finais realizados pelos formandos?</t>
  </si>
  <si>
    <t>• PRODUTOS FINAIS - PRODUÇÃO DE TRABALHOS E/OU MATERAIS</t>
  </si>
  <si>
    <t>▼ Como considera(m) o sentido de responsabilidade demonstrado pelos formandos relativamente   ao cumprimento de horários (entrada e saída) nas sessões presenciais?</t>
  </si>
  <si>
    <t>• RESPONSABILIDADE</t>
  </si>
  <si>
    <t>• APRECIAÇÃO GLOBAL</t>
  </si>
  <si>
    <t xml:space="preserve">Muito eficaz  </t>
  </si>
  <si>
    <t xml:space="preserve">Eficaz  </t>
  </si>
  <si>
    <t xml:space="preserve">Ineficaz  </t>
  </si>
  <si>
    <t>▼ Como considera(m) a metodologia usada nas sessões presenciais?</t>
  </si>
  <si>
    <t>• METODOLOGIA</t>
  </si>
  <si>
    <t>▼ Como foram explicados os conteúdos?</t>
  </si>
  <si>
    <t>• CONTEÚDOS</t>
  </si>
  <si>
    <t>• REFLEXÃO CRÍTICA SOBRE A EXECUÇÃO</t>
  </si>
  <si>
    <t>• REPRESENTAÇÃO GRÁFICA DE RESULTADOS</t>
  </si>
  <si>
    <t>Síntese dos Resultados ▼</t>
  </si>
  <si>
    <t xml:space="preserve">Não apagar/ alterar as 3 últimas colunas. Fórmulas!!!! </t>
  </si>
  <si>
    <t>Menção</t>
  </si>
  <si>
    <t>▼ Registar nestas colunas as PONTUAÇÕES▼</t>
  </si>
  <si>
    <t>• PROPOSTA DE AVALIAÇÃO DOS FORMANDOS</t>
  </si>
  <si>
    <t>F</t>
  </si>
  <si>
    <t>M</t>
  </si>
  <si>
    <t>Total</t>
  </si>
  <si>
    <t>EB2,3</t>
  </si>
  <si>
    <t>EB1/JI</t>
  </si>
  <si>
    <t xml:space="preserve">2.º Ciclo (2º C) </t>
  </si>
  <si>
    <t xml:space="preserve">1.º Ciclo (1º C) </t>
  </si>
  <si>
    <t>EE</t>
  </si>
  <si>
    <t>Sec</t>
  </si>
  <si>
    <t xml:space="preserve">Educação Pré-Escolar (PE) </t>
  </si>
  <si>
    <t>2º C</t>
  </si>
  <si>
    <t xml:space="preserve">Ensino Especial (EE) </t>
  </si>
  <si>
    <t>1º C</t>
  </si>
  <si>
    <t>PE</t>
  </si>
  <si>
    <t>▪ Formandos com Aproveitamento</t>
  </si>
  <si>
    <t xml:space="preserve">▪ Formandos sem Aproveitamento </t>
  </si>
  <si>
    <t>Não Apagar/alterar</t>
  </si>
  <si>
    <t xml:space="preserve">▪ Quebra no N.º de Formandos </t>
  </si>
  <si>
    <t xml:space="preserve">Formador/a ► </t>
  </si>
  <si>
    <t>Este relatório deve ser preenchido em computador. Utilize este exemplar para registar as suas notas e comentários a fim de lhe facilitar o trabalho.</t>
  </si>
  <si>
    <t>Avaliação</t>
  </si>
  <si>
    <t>Nome</t>
  </si>
  <si>
    <t>www.cffh.pt</t>
  </si>
  <si>
    <t>O Consultor - CCPFC/CF - 0264/10</t>
  </si>
  <si>
    <t>• Motivação, participação, assiduidade</t>
  </si>
  <si>
    <t>• Reflexão crítica</t>
  </si>
  <si>
    <t>Foram ainda considerados:</t>
  </si>
  <si>
    <t xml:space="preserve">• Reflexão crítica dos formandos. </t>
  </si>
  <si>
    <t>• Relatório do formador;</t>
  </si>
  <si>
    <t>• Desempenho do(s) formador(es);</t>
  </si>
  <si>
    <t>foram aplicados questionários, aprovados</t>
  </si>
  <si>
    <t>que  visam avaliar</t>
  </si>
  <si>
    <t>os seguintes factores:</t>
  </si>
  <si>
    <t>Impactos</t>
  </si>
  <si>
    <t>•Impactos da formação;</t>
  </si>
  <si>
    <t>Expectativas</t>
  </si>
  <si>
    <t>Asp. Práticos</t>
  </si>
  <si>
    <t>Desempenho do formador</t>
  </si>
  <si>
    <t>•Trabalhos</t>
  </si>
  <si>
    <t>Pauta de Avaliação Final</t>
  </si>
  <si>
    <t>Designação da Acção</t>
  </si>
  <si>
    <t>Turma</t>
  </si>
  <si>
    <t>Registo de Acreditação</t>
  </si>
  <si>
    <t>Modalidade</t>
  </si>
  <si>
    <t>Duração</t>
  </si>
  <si>
    <t>Creditação</t>
  </si>
  <si>
    <t>Destinatários</t>
  </si>
  <si>
    <t>Formador</t>
  </si>
  <si>
    <t xml:space="preserve">Calendário </t>
  </si>
  <si>
    <t>Local</t>
  </si>
  <si>
    <t>Estabelecimento de Ensino</t>
  </si>
  <si>
    <t>Resultado Final</t>
  </si>
  <si>
    <t>______  / ______ / ______</t>
  </si>
  <si>
    <t>• CARATERIZAÇÃO DO CURSO/AÇÃO</t>
  </si>
  <si>
    <t xml:space="preserve">▪ Selecionados </t>
  </si>
  <si>
    <t>• CARATERIZAÇÃO DA TURMA</t>
  </si>
  <si>
    <t>• OBJETIVOS</t>
  </si>
  <si>
    <t>▼ Como aprecia(m) globalmente a execução deste Curso/Ação?</t>
  </si>
  <si>
    <t>• REFLEXÃO CRÍTICA SOBRE A ATIVIDADE DOS FORMANDOS</t>
  </si>
  <si>
    <t>• ASSIDUIDADE/PARTICIPAÇÃO</t>
  </si>
  <si>
    <t>Motivação e participação</t>
  </si>
  <si>
    <t>Produção de materiais</t>
  </si>
  <si>
    <t>Total
Reflexão Crítica</t>
  </si>
  <si>
    <t>Ref. Critica</t>
  </si>
  <si>
    <t>Classificação final</t>
  </si>
  <si>
    <t>Participação activa no debate do tema</t>
  </si>
  <si>
    <t>Partilha de práticas e materiais</t>
  </si>
  <si>
    <t>Total Participação</t>
  </si>
  <si>
    <t>Total Produção</t>
  </si>
  <si>
    <t>Classificação a atribuir a Produção de Materiais</t>
  </si>
  <si>
    <t>Classificação a atribuir a Reflexão Crítica</t>
  </si>
  <si>
    <t>Classificação a atribuir à Participação</t>
  </si>
  <si>
    <t>muito bom</t>
  </si>
  <si>
    <t>excelente</t>
  </si>
  <si>
    <t>bom</t>
  </si>
  <si>
    <t>regular</t>
  </si>
  <si>
    <t>insuficiente</t>
  </si>
  <si>
    <t xml:space="preserve">Diretora ► </t>
  </si>
  <si>
    <t xml:space="preserve">Especialista ► </t>
  </si>
  <si>
    <t>Jorge Nascimento</t>
  </si>
  <si>
    <t>RELATÓRIO DO ESPECIALISTA DE FORMAÇÃO</t>
  </si>
  <si>
    <t>O Formador,</t>
  </si>
  <si>
    <t>formandos</t>
  </si>
  <si>
    <t>Aprovado pela Comissão Pedagógica, e aplicado pelo(s) formador()es</t>
  </si>
  <si>
    <t>Os factores avaliados pelo(s) formador(es), na escala de 1 a 10 valores foram:</t>
  </si>
  <si>
    <t>"REGIME DE AVALIAÇÃO DOS FORMANDOS"</t>
  </si>
  <si>
    <t>Turma ►</t>
  </si>
  <si>
    <t>PLANO DE FORMAÇÃO • 2014</t>
  </si>
  <si>
    <t>Relatório do Formador</t>
  </si>
  <si>
    <t xml:space="preserve">Turma N.º ► </t>
  </si>
  <si>
    <t>▼ Os objetivos deste Curso/Ação foram cumpridos? Explicite</t>
  </si>
  <si>
    <t>Sobre as sessões vividas ao longo do Curso/Ação, enumere</t>
  </si>
  <si>
    <t>Pontos Fortes:</t>
  </si>
  <si>
    <t>Pontos Fracos:</t>
  </si>
  <si>
    <t>Quantitativa</t>
  </si>
  <si>
    <t>Qualitativa</t>
  </si>
  <si>
    <t>• CARACTERIZAÇÃO DA AÇÃO</t>
  </si>
  <si>
    <t>1 •  FUNDAMENTAÇÃO PARA A REALIZAÇÃO DESTA AÇÃO</t>
  </si>
  <si>
    <t>2 • ANÁLISE SOBRE A EXECUÇÃO</t>
  </si>
  <si>
    <t>2.1 • OBJETIVOS</t>
  </si>
  <si>
    <t>2.2 • CONTEÚDOS</t>
  </si>
  <si>
    <t>2.3 • METODOLOGIAS</t>
  </si>
  <si>
    <t>3 • ANÁLISE SOBRE A ATIVIDADE DOS FORMANDOS</t>
  </si>
  <si>
    <t>4 • ANÁLISE SOBRE A AVALIAÇÃO REALIZADA</t>
  </si>
  <si>
    <t>4.1 • AVALIAÇÃO DOS FORMANDOS</t>
  </si>
  <si>
    <t>4.2 • REPRESENTAÇÃO GRÁFICA DE RESULTADOS</t>
  </si>
  <si>
    <t>4.3 • AVALIAÇÃO DA AÇÃO</t>
  </si>
  <si>
    <t>5 • PARECER DO ESPECIALISTA</t>
  </si>
  <si>
    <t>3.1 • ASSIDUIDADE E PARTICIPAÇÃO DOS FORMANDOS</t>
  </si>
  <si>
    <t>3.2 • PRODUTOS FINAIS - TRABALHOS E/OU MATERIAIS</t>
  </si>
  <si>
    <t>3.3 • RESPONSABILIDADE</t>
  </si>
  <si>
    <t>2.4 • APRECIAÇÃO GLOBAL</t>
  </si>
  <si>
    <t>O Especialista de Formação desta entidade formadora, "CFFH", em relação a esta ação, dá o seguinte parecer:</t>
  </si>
  <si>
    <t xml:space="preserve">• Avaliação das expetativas dos formandos; </t>
  </si>
  <si>
    <t>•Aspetos práticos da ação;</t>
  </si>
  <si>
    <t>Cada um dos fatores contempla um conjunto de</t>
  </si>
  <si>
    <t>2.5 • APRECIAÇÃO CRÍTICA</t>
  </si>
  <si>
    <t>Na avaliação  desta ação de formação</t>
  </si>
  <si>
    <t xml:space="preserve">pela comissão pedagógica, </t>
  </si>
  <si>
    <t>1176/14</t>
  </si>
  <si>
    <t xml:space="preserve">3.º Ciclo/Sec </t>
  </si>
  <si>
    <t>3º C/Sec</t>
  </si>
  <si>
    <t>EB2/3</t>
  </si>
  <si>
    <t>AE</t>
  </si>
  <si>
    <t>Fatores de avaliação e pontuações (escala de 1 a 10)</t>
  </si>
  <si>
    <t>Participação/assiduidade - 25%</t>
  </si>
  <si>
    <t>Prod trabalhos e aplicação - 60%</t>
  </si>
  <si>
    <t>Reflexão Crítica . 15%</t>
  </si>
  <si>
    <t>▼ Como considera(m) a participação dos formandos durante as sessões presenciais? Refira-se também à assiduidade dos mesmos.</t>
  </si>
  <si>
    <t>PLANO DE FORMAÇÃO • 2015</t>
  </si>
  <si>
    <t>O quadro legislativo atual Despacho n.º 15987/2006, de 27 de Setembro e Lei n.º 60, de 6 de Agosto de 2009 torna
obrigatória a inclusão da Promoção e Educação para a Saúde/Educação Sexual obrigatória no Projeto Educativo do Agrupamento, como área de formação global do indivíduo, na vivência de um currículo aberto, trabalhado em toda a escola, quer no campo específico das disciplinas dos planos curriculares em vigor, quer no conjunto das atividades constantes das áreas curriculares não disciplinares e das atividades de enriquecimento curricular.
O Projeto de Educação para a Saúde, enquanto instrumento de trabalho integrador das preocupações do Agrupamento e da comunidade, incorpora todas as atividades educativas que concorrem para a promoção e educação para a saúde e as estratégias adotadas permitirão assegurar respostas adequadas às necessidades e aos problemas diagnosticados. Desta forma, a Escola/Agrupamento tem necessidade de construir um projeto com objetivos e atividades que permitam desenvolver uma Educação que promova a saúde e prevena a doença, a incapacidade e a morte prematura, por intermédio de atividades educativas facilitadoras da mudança voluntária do comportamento nas crianças e jovens. Neste contexto, torna-se necessário o envolvimento dos agentes educativos em ações de educação para a saúde que possibilitem a aquisição/atualização de práticas educativas no sentido de corresponder às necessidades impostas e também à diversidade de alunos que têm na sala de aula de forma a promover-lhes comportamentos e estilos de vida saudáveis.
É por isso fundamental que, em articulação (1º, 2º e 3º ciclo), seja construído um Projeto de Educação para a Saúde/Educação Sexual no Agrupamento de Escolas de modo a desenvolver atividades capazes de atuar ao nível da promoção da saúde e prevenção da doença. Neste contexto, e do ponto de vista das necessidades de formação identificadas no Agrupamento de Escolas, propõe-se a realização da presente Oficina de Formação.</t>
  </si>
  <si>
    <t>CENFIPE</t>
  </si>
  <si>
    <t xml:space="preserve">Diretor ► </t>
  </si>
  <si>
    <t>José Carlos Fernandes</t>
  </si>
  <si>
    <t>cenfipedirector@gmail.com</t>
  </si>
  <si>
    <t>CCPFC/ENT-AE</t>
  </si>
  <si>
    <t>Escola Secundária de Ponte de Lima</t>
  </si>
  <si>
    <t>4990-079</t>
  </si>
  <si>
    <t>Ponte de Lima</t>
  </si>
  <si>
    <t>A definir</t>
  </si>
  <si>
    <t>Lista de Formandos</t>
  </si>
  <si>
    <t>Estabalecimento de Ensino</t>
  </si>
  <si>
    <t>O Diretor do Centro</t>
  </si>
  <si>
    <t>O Diretor do CENFIPE,</t>
  </si>
  <si>
    <t xml:space="preserve"> Plano de Formação 2017-2018|PNPSE</t>
  </si>
  <si>
    <t>_____________________</t>
  </si>
  <si>
    <t>____________________</t>
  </si>
  <si>
    <t xml:space="preserve">                 ______ / ______ / ______</t>
  </si>
  <si>
    <t>1330/17</t>
  </si>
  <si>
    <t>Rua Cónego Manuel José Barbosa Correia</t>
  </si>
  <si>
    <t>Ponte de Lima, 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</si>
</sst>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4" formatCode="[$-816]d\ &quot;de&quot;\ mmmm\ &quot;de&quot;\ yyyy;@"/>
    <numFmt numFmtId="165" formatCode="0.0"/>
    <numFmt numFmtId="166" formatCode="dd/mm/yyyy;@"/>
  </numFmts>
  <fonts count="90" x14ac:knownFonts="1">
    <font>
      <sz val="10"/>
      <name val="Arial"/>
    </font>
    <font>
      <sz val="10"/>
      <name val="Arial"/>
    </font>
    <font>
      <sz val="8"/>
      <color indexed="23"/>
      <name val="Arial"/>
    </font>
    <font>
      <b/>
      <sz val="10"/>
      <color indexed="23"/>
      <name val="Arial"/>
    </font>
    <font>
      <b/>
      <sz val="9"/>
      <name val="Arial"/>
      <family val="2"/>
    </font>
    <font>
      <b/>
      <sz val="10"/>
      <name val="Arial"/>
    </font>
    <font>
      <b/>
      <sz val="14"/>
      <name val="Arial"/>
    </font>
    <font>
      <sz val="8"/>
      <name val="Arial"/>
      <family val="2"/>
    </font>
    <font>
      <b/>
      <sz val="10"/>
      <color indexed="23"/>
      <name val="Arial"/>
      <family val="2"/>
    </font>
    <font>
      <sz val="8"/>
      <name val="Arial"/>
    </font>
    <font>
      <sz val="10"/>
      <color indexed="23"/>
      <name val="Arial"/>
    </font>
    <font>
      <b/>
      <sz val="9"/>
      <name val="Arial"/>
    </font>
    <font>
      <b/>
      <sz val="18"/>
      <color indexed="23"/>
      <name val="Arial"/>
    </font>
    <font>
      <b/>
      <sz val="8"/>
      <name val="Arial"/>
    </font>
    <font>
      <b/>
      <sz val="8"/>
      <color indexed="23"/>
      <name val="Arial"/>
    </font>
    <font>
      <sz val="12"/>
      <name val="Arial"/>
    </font>
    <font>
      <b/>
      <sz val="10"/>
      <name val="Arial"/>
      <family val="2"/>
    </font>
    <font>
      <sz val="12"/>
      <color indexed="23"/>
      <name val="Arial"/>
    </font>
    <font>
      <sz val="8"/>
      <color indexed="51"/>
      <name val="Arial"/>
    </font>
    <font>
      <sz val="10"/>
      <color indexed="23"/>
      <name val="Arial"/>
      <family val="2"/>
    </font>
    <font>
      <b/>
      <sz val="12"/>
      <name val="Arial"/>
      <family val="2"/>
    </font>
    <font>
      <sz val="10"/>
      <color indexed="51"/>
      <name val="Arial"/>
    </font>
    <font>
      <sz val="10"/>
      <name val="Arial"/>
      <family val="2"/>
    </font>
    <font>
      <sz val="9"/>
      <name val="Arial"/>
      <family val="2"/>
    </font>
    <font>
      <sz val="8"/>
      <color indexed="23"/>
      <name val="Arial"/>
      <family val="2"/>
    </font>
    <font>
      <b/>
      <sz val="8"/>
      <color indexed="10"/>
      <name val="Arial"/>
    </font>
    <font>
      <sz val="6"/>
      <name val="Arial"/>
      <family val="2"/>
    </font>
    <font>
      <i/>
      <sz val="10"/>
      <name val="Arial"/>
      <family val="2"/>
    </font>
    <font>
      <b/>
      <sz val="10"/>
      <color indexed="48"/>
      <name val="Arial"/>
      <family val="2"/>
    </font>
    <font>
      <sz val="8"/>
      <color indexed="10"/>
      <name val="Arial"/>
      <family val="2"/>
    </font>
    <font>
      <b/>
      <sz val="18"/>
      <color indexed="23"/>
      <name val="Arial"/>
      <family val="2"/>
    </font>
    <font>
      <sz val="7"/>
      <name val="Arial"/>
      <family val="2"/>
    </font>
    <font>
      <i/>
      <sz val="8"/>
      <color indexed="23"/>
      <name val="Arial"/>
      <family val="2"/>
    </font>
    <font>
      <b/>
      <i/>
      <sz val="7"/>
      <name val="Arial"/>
      <family val="2"/>
    </font>
    <font>
      <i/>
      <sz val="8"/>
      <name val="Arial"/>
      <family val="2"/>
    </font>
    <font>
      <b/>
      <i/>
      <sz val="8"/>
      <name val="Arial"/>
      <family val="2"/>
    </font>
    <font>
      <b/>
      <sz val="12"/>
      <color indexed="9"/>
      <name val="Arial"/>
      <family val="2"/>
    </font>
    <font>
      <b/>
      <sz val="9"/>
      <color indexed="9"/>
      <name val="Arial"/>
      <family val="2"/>
    </font>
    <font>
      <sz val="10"/>
      <color indexed="9"/>
      <name val="Arial"/>
      <family val="2"/>
    </font>
    <font>
      <b/>
      <sz val="18"/>
      <color indexed="22"/>
      <name val="Arial"/>
      <family val="2"/>
    </font>
    <font>
      <sz val="8"/>
      <color indexed="22"/>
      <name val="Arial"/>
      <family val="2"/>
    </font>
    <font>
      <sz val="10"/>
      <color indexed="22"/>
      <name val="Arial"/>
      <family val="2"/>
    </font>
    <font>
      <b/>
      <sz val="11"/>
      <name val="Arial"/>
      <family val="2"/>
    </font>
    <font>
      <b/>
      <sz val="18"/>
      <name val="Arial"/>
      <family val="2"/>
    </font>
    <font>
      <sz val="10"/>
      <color indexed="10"/>
      <name val="Arial"/>
      <family val="2"/>
    </font>
    <font>
      <b/>
      <sz val="8"/>
      <name val="Arial"/>
      <family val="2"/>
    </font>
    <font>
      <b/>
      <sz val="14"/>
      <color indexed="10"/>
      <name val="Arial"/>
      <family val="2"/>
    </font>
    <font>
      <b/>
      <sz val="10"/>
      <color indexed="9"/>
      <name val="Arial"/>
      <family val="2"/>
    </font>
    <font>
      <sz val="8"/>
      <color indexed="9"/>
      <name val="Arial"/>
      <family val="2"/>
    </font>
    <font>
      <sz val="12"/>
      <color indexed="23"/>
      <name val="Arial"/>
      <family val="2"/>
    </font>
    <font>
      <sz val="12"/>
      <name val="Arial"/>
      <family val="2"/>
    </font>
    <font>
      <b/>
      <sz val="8"/>
      <color indexed="23"/>
      <name val="Arial"/>
      <family val="2"/>
    </font>
    <font>
      <sz val="8"/>
      <color indexed="51"/>
      <name val="Arial"/>
      <family val="2"/>
    </font>
    <font>
      <sz val="10"/>
      <color indexed="51"/>
      <name val="Arial"/>
      <family val="2"/>
    </font>
    <font>
      <b/>
      <sz val="14"/>
      <name val="Arial"/>
      <family val="2"/>
    </font>
    <font>
      <b/>
      <sz val="14"/>
      <color indexed="9"/>
      <name val="Arial"/>
      <family val="2"/>
    </font>
    <font>
      <u/>
      <sz val="10"/>
      <color indexed="12"/>
      <name val="Arial"/>
      <family val="2"/>
    </font>
    <font>
      <sz val="12"/>
      <name val="Times New Roman"/>
    </font>
    <font>
      <sz val="11"/>
      <color rgb="FFFF0000"/>
      <name val="Calibri"/>
      <family val="2"/>
      <scheme val="minor"/>
    </font>
    <font>
      <b/>
      <i/>
      <sz val="14"/>
      <color rgb="FF244061"/>
      <name val="Arial Narrow"/>
      <family val="2"/>
    </font>
    <font>
      <b/>
      <sz val="10"/>
      <color theme="1"/>
      <name val="Arial Narrow"/>
      <family val="2"/>
    </font>
    <font>
      <b/>
      <sz val="10"/>
      <color rgb="FFFF0000"/>
      <name val="Arial Narrow"/>
      <family val="2"/>
    </font>
    <font>
      <sz val="10"/>
      <color theme="1"/>
      <name val="Agency FB"/>
      <family val="2"/>
    </font>
    <font>
      <sz val="8"/>
      <color theme="1"/>
      <name val="Calibri"/>
      <family val="2"/>
      <scheme val="minor"/>
    </font>
    <font>
      <b/>
      <sz val="11"/>
      <color theme="1"/>
      <name val="Calibri"/>
      <family val="2"/>
      <scheme val="minor"/>
    </font>
    <font>
      <b/>
      <sz val="10"/>
      <color theme="6" tint="-0.249977111117893"/>
      <name val="Arial"/>
      <family val="2"/>
    </font>
    <font>
      <b/>
      <sz val="12"/>
      <color theme="6" tint="-0.249977111117893"/>
      <name val="Arial"/>
      <family val="2"/>
    </font>
    <font>
      <b/>
      <sz val="14"/>
      <color theme="6" tint="-0.249977111117893"/>
      <name val="Arial"/>
      <family val="2"/>
    </font>
    <font>
      <b/>
      <sz val="10"/>
      <color theme="9" tint="-0.249977111117893"/>
      <name val="Arial"/>
      <family val="2"/>
    </font>
    <font>
      <b/>
      <sz val="12"/>
      <color theme="1"/>
      <name val="Calibri"/>
      <family val="2"/>
      <scheme val="minor"/>
    </font>
    <font>
      <b/>
      <sz val="8"/>
      <color theme="1"/>
      <name val="Calibri"/>
      <family val="2"/>
      <scheme val="minor"/>
    </font>
    <font>
      <b/>
      <sz val="8"/>
      <color indexed="22"/>
      <name val="Arial"/>
      <family val="2"/>
    </font>
    <font>
      <b/>
      <sz val="14"/>
      <color theme="0"/>
      <name val="Arial"/>
      <family val="2"/>
    </font>
    <font>
      <b/>
      <sz val="10"/>
      <color theme="0"/>
      <name val="Arial"/>
      <family val="2"/>
    </font>
    <font>
      <i/>
      <sz val="10"/>
      <color theme="0"/>
      <name val="Arial"/>
      <family val="2"/>
    </font>
    <font>
      <b/>
      <i/>
      <sz val="8"/>
      <color theme="0"/>
      <name val="Arial"/>
      <family val="2"/>
    </font>
    <font>
      <b/>
      <sz val="16"/>
      <color theme="6" tint="-0.249977111117893"/>
      <name val="Arial"/>
      <family val="2"/>
    </font>
    <font>
      <b/>
      <sz val="20"/>
      <color theme="6" tint="-0.249977111117893"/>
      <name val="Arial"/>
      <family val="2"/>
    </font>
    <font>
      <sz val="10"/>
      <color theme="6" tint="-0.499984740745262"/>
      <name val="Arial"/>
      <family val="2"/>
    </font>
    <font>
      <sz val="10"/>
      <color theme="1"/>
      <name val="Arial Narrow"/>
      <family val="2"/>
    </font>
    <font>
      <sz val="10"/>
      <color rgb="FFFF0000"/>
      <name val="Calibri"/>
      <family val="2"/>
      <scheme val="minor"/>
    </font>
    <font>
      <sz val="10"/>
      <color theme="1"/>
      <name val="Calibri"/>
      <family val="2"/>
      <scheme val="minor"/>
    </font>
    <font>
      <sz val="18"/>
      <color theme="6" tint="-0.499984740745262"/>
      <name val="Broadway"/>
      <family val="5"/>
    </font>
    <font>
      <b/>
      <sz val="11"/>
      <color theme="6" tint="-0.249977111117893"/>
      <name val="Arial"/>
      <family val="2"/>
    </font>
    <font>
      <sz val="11"/>
      <color indexed="51"/>
      <name val="Arial"/>
      <family val="2"/>
    </font>
    <font>
      <sz val="11"/>
      <color indexed="23"/>
      <name val="Arial"/>
      <family val="2"/>
    </font>
    <font>
      <sz val="11"/>
      <name val="Arial"/>
      <family val="2"/>
    </font>
    <font>
      <sz val="10"/>
      <name val="Arial Narrow"/>
      <family val="2"/>
    </font>
    <font>
      <sz val="12"/>
      <name val="Calibri"/>
      <family val="2"/>
      <scheme val="minor"/>
    </font>
    <font>
      <sz val="8"/>
      <color theme="1"/>
      <name val="Arial Narrow"/>
      <family val="2"/>
    </font>
  </fonts>
  <fills count="21">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47"/>
        <bgColor indexed="64"/>
      </patternFill>
    </fill>
    <fill>
      <patternFill patternType="solid">
        <fgColor indexed="42"/>
        <bgColor indexed="64"/>
      </patternFill>
    </fill>
    <fill>
      <patternFill patternType="solid">
        <fgColor indexed="55"/>
        <bgColor indexed="64"/>
      </patternFill>
    </fill>
    <fill>
      <patternFill patternType="solid">
        <fgColor indexed="65"/>
        <bgColor indexed="64"/>
      </patternFill>
    </fill>
    <fill>
      <patternFill patternType="solid">
        <fgColor indexed="10"/>
        <bgColor indexed="64"/>
      </patternFill>
    </fill>
    <fill>
      <patternFill patternType="solid">
        <fgColor theme="0"/>
        <bgColor indexed="64"/>
      </patternFill>
    </fill>
    <fill>
      <patternFill patternType="solid">
        <fgColor rgb="FFC6D9F1"/>
        <bgColor indexed="64"/>
      </patternFill>
    </fill>
    <fill>
      <patternFill patternType="solid">
        <fgColor rgb="FFDBE5F1"/>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6" tint="0.59996337778862885"/>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BDD6EE"/>
        <bgColor indexed="64"/>
      </patternFill>
    </fill>
    <fill>
      <patternFill patternType="solid">
        <fgColor rgb="FFDEEAF6"/>
        <bgColor indexed="64"/>
      </patternFill>
    </fill>
    <fill>
      <patternFill patternType="solid">
        <fgColor rgb="FFFFC000"/>
        <bgColor indexed="64"/>
      </patternFill>
    </fill>
  </fills>
  <borders count="72">
    <border>
      <left/>
      <right/>
      <top/>
      <bottom/>
      <diagonal/>
    </border>
    <border>
      <left/>
      <right/>
      <top style="thin">
        <color indexed="22"/>
      </top>
      <bottom/>
      <diagonal/>
    </border>
    <border>
      <left/>
      <right style="medium">
        <color indexed="23"/>
      </right>
      <top style="thin">
        <color indexed="22"/>
      </top>
      <bottom/>
      <diagonal/>
    </border>
    <border>
      <left/>
      <right style="medium">
        <color indexed="23"/>
      </right>
      <top/>
      <bottom/>
      <diagonal/>
    </border>
    <border>
      <left/>
      <right style="thin">
        <color indexed="22"/>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right/>
      <top/>
      <bottom style="medium">
        <color indexed="23"/>
      </bottom>
      <diagonal/>
    </border>
    <border>
      <left/>
      <right style="medium">
        <color indexed="23"/>
      </right>
      <top/>
      <bottom style="medium">
        <color indexed="23"/>
      </bottom>
      <diagonal/>
    </border>
    <border>
      <left style="hair">
        <color indexed="64"/>
      </left>
      <right/>
      <top/>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FFFFFF"/>
      </left>
      <right style="medium">
        <color rgb="FFFFFFFF"/>
      </right>
      <top style="medium">
        <color rgb="FFFFFFFF"/>
      </top>
      <bottom style="medium">
        <color rgb="FFFFFFFF"/>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
      <left style="medium">
        <color rgb="FFFFFFFF"/>
      </left>
      <right style="medium">
        <color rgb="FFFFFFFF"/>
      </right>
      <top/>
      <bottom/>
      <diagonal/>
    </border>
    <border>
      <left style="medium">
        <color rgb="FFFFFFFF"/>
      </left>
      <right style="medium">
        <color rgb="FFFFFFFF"/>
      </right>
      <top style="medium">
        <color rgb="FFFFFFFF"/>
      </top>
      <bottom/>
      <diagonal/>
    </border>
    <border>
      <left/>
      <right style="medium">
        <color rgb="FFFFFFFF"/>
      </right>
      <top/>
      <bottom style="medium">
        <color rgb="FFFFFFFF"/>
      </bottom>
      <diagonal/>
    </border>
    <border>
      <left style="medium">
        <color rgb="FFFFFFFF"/>
      </left>
      <right/>
      <top/>
      <bottom/>
      <diagonal/>
    </border>
    <border>
      <left/>
      <right style="medium">
        <color rgb="FFFFFFFF"/>
      </right>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4">
    <xf numFmtId="0" fontId="0" fillId="0" borderId="0"/>
    <xf numFmtId="44" fontId="1" fillId="0" borderId="0" applyFont="0" applyFill="0" applyBorder="0" applyAlignment="0" applyProtection="0"/>
    <xf numFmtId="0" fontId="56" fillId="0" borderId="0" applyNumberFormat="0" applyFill="0" applyBorder="0" applyAlignment="0" applyProtection="0">
      <alignment vertical="top"/>
      <protection locked="0"/>
    </xf>
    <xf numFmtId="0" fontId="57" fillId="0" borderId="0"/>
  </cellStyleXfs>
  <cellXfs count="720">
    <xf numFmtId="0" fontId="0" fillId="0" borderId="0" xfId="0"/>
    <xf numFmtId="0" fontId="4" fillId="2" borderId="0" xfId="0" applyFont="1" applyFill="1" applyBorder="1" applyAlignment="1" applyProtection="1">
      <alignment wrapText="1"/>
      <protection hidden="1"/>
    </xf>
    <xf numFmtId="0" fontId="4" fillId="2" borderId="0" xfId="0" applyFont="1" applyFill="1" applyBorder="1" applyAlignment="1" applyProtection="1">
      <alignment vertical="center"/>
      <protection hidden="1"/>
    </xf>
    <xf numFmtId="0" fontId="7" fillId="2" borderId="0" xfId="0" applyFont="1" applyFill="1" applyBorder="1" applyAlignment="1" applyProtection="1">
      <alignment horizontal="center" vertical="top"/>
      <protection hidden="1"/>
    </xf>
    <xf numFmtId="0" fontId="8" fillId="2" borderId="0" xfId="0" applyFont="1" applyFill="1" applyBorder="1" applyAlignment="1" applyProtection="1">
      <alignment vertical="center"/>
      <protection hidden="1"/>
    </xf>
    <xf numFmtId="0" fontId="1" fillId="2" borderId="0" xfId="0" applyFont="1" applyFill="1" applyBorder="1" applyAlignment="1" applyProtection="1">
      <alignment vertical="center"/>
      <protection hidden="1"/>
    </xf>
    <xf numFmtId="0" fontId="16" fillId="2" borderId="0" xfId="0" applyFont="1" applyFill="1" applyBorder="1" applyAlignment="1" applyProtection="1">
      <alignment horizontal="right" vertical="center"/>
      <protection hidden="1"/>
    </xf>
    <xf numFmtId="0" fontId="19" fillId="2" borderId="0" xfId="0" applyFont="1" applyFill="1" applyBorder="1" applyAlignment="1" applyProtection="1">
      <alignment horizontal="right" vertical="center"/>
      <protection hidden="1"/>
    </xf>
    <xf numFmtId="0" fontId="0" fillId="5" borderId="13" xfId="0" applyNumberFormat="1" applyFill="1" applyBorder="1" applyAlignment="1" applyProtection="1">
      <alignment horizontal="center" vertical="center"/>
      <protection hidden="1"/>
    </xf>
    <xf numFmtId="0" fontId="0" fillId="5" borderId="13" xfId="0" applyNumberFormat="1" applyFill="1" applyBorder="1" applyAlignment="1" applyProtection="1">
      <alignment horizontal="center" vertical="center" shrinkToFit="1"/>
      <protection hidden="1"/>
    </xf>
    <xf numFmtId="0" fontId="1" fillId="2" borderId="0" xfId="0" applyFont="1" applyFill="1" applyBorder="1" applyAlignment="1" applyProtection="1">
      <alignment horizontal="left"/>
      <protection hidden="1"/>
    </xf>
    <xf numFmtId="0" fontId="22" fillId="2" borderId="0" xfId="0" applyFont="1" applyFill="1" applyBorder="1" applyAlignment="1" applyProtection="1">
      <alignment horizontal="right" vertical="center"/>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right" vertical="center"/>
      <protection hidden="1"/>
    </xf>
    <xf numFmtId="0" fontId="1" fillId="2" borderId="0" xfId="0" applyFont="1" applyFill="1" applyBorder="1" applyAlignment="1" applyProtection="1">
      <alignment horizontal="left" vertical="center"/>
      <protection hidden="1"/>
    </xf>
    <xf numFmtId="0" fontId="24" fillId="2" borderId="0" xfId="0" applyFont="1" applyFill="1" applyAlignment="1">
      <alignment vertical="center"/>
    </xf>
    <xf numFmtId="0" fontId="1" fillId="2" borderId="0" xfId="0" applyFont="1" applyFill="1" applyBorder="1" applyAlignment="1" applyProtection="1">
      <alignment horizontal="left" vertical="center" indent="1"/>
      <protection hidden="1"/>
    </xf>
    <xf numFmtId="0" fontId="19" fillId="0" borderId="0" xfId="0" applyFont="1" applyFill="1" applyBorder="1" applyAlignment="1">
      <alignment horizontal="center" vertical="center"/>
    </xf>
    <xf numFmtId="0" fontId="19" fillId="0" borderId="0" xfId="0" applyNumberFormat="1" applyFont="1" applyFill="1" applyBorder="1" applyAlignment="1">
      <alignment horizontal="center" vertical="center"/>
    </xf>
    <xf numFmtId="165" fontId="1" fillId="2" borderId="0" xfId="0" applyNumberFormat="1" applyFont="1" applyFill="1" applyBorder="1" applyAlignment="1" applyProtection="1">
      <alignment horizontal="left" shrinkToFit="1"/>
      <protection hidden="1"/>
    </xf>
    <xf numFmtId="165" fontId="1" fillId="2" borderId="0" xfId="0" applyNumberFormat="1" applyFont="1" applyFill="1" applyBorder="1" applyAlignment="1" applyProtection="1">
      <alignment vertical="center" shrinkToFit="1"/>
      <protection hidden="1"/>
    </xf>
    <xf numFmtId="0" fontId="1" fillId="2" borderId="0" xfId="0" applyFont="1" applyFill="1" applyBorder="1" applyAlignment="1" applyProtection="1">
      <alignment horizontal="right" vertical="center"/>
      <protection hidden="1"/>
    </xf>
    <xf numFmtId="0" fontId="28" fillId="2" borderId="0" xfId="0" applyFont="1" applyFill="1" applyBorder="1" applyAlignment="1" applyProtection="1">
      <alignment vertical="center"/>
      <protection hidden="1"/>
    </xf>
    <xf numFmtId="0" fontId="1" fillId="0" borderId="0" xfId="0" applyFont="1" applyFill="1" applyBorder="1" applyAlignment="1" applyProtection="1">
      <alignment vertical="center"/>
      <protection hidden="1"/>
    </xf>
    <xf numFmtId="0" fontId="1" fillId="0" borderId="0" xfId="0" applyFont="1" applyFill="1" applyBorder="1" applyAlignment="1" applyProtection="1">
      <alignment horizontal="left" vertical="center"/>
      <protection hidden="1"/>
    </xf>
    <xf numFmtId="165" fontId="16" fillId="0" borderId="0" xfId="0" applyNumberFormat="1" applyFont="1" applyFill="1" applyBorder="1" applyAlignment="1" applyProtection="1">
      <alignment horizontal="center" vertical="center"/>
      <protection hidden="1"/>
    </xf>
    <xf numFmtId="0" fontId="24" fillId="0" borderId="0" xfId="0" applyFont="1" applyAlignment="1">
      <alignment vertical="center"/>
    </xf>
    <xf numFmtId="0" fontId="24" fillId="0" borderId="0" xfId="0" applyFont="1" applyAlignment="1">
      <alignment horizontal="center" vertical="center"/>
    </xf>
    <xf numFmtId="0" fontId="24" fillId="0" borderId="0" xfId="0" applyFont="1" applyAlignment="1">
      <alignment horizontal="left" vertical="center"/>
    </xf>
    <xf numFmtId="10" fontId="24" fillId="0" borderId="0" xfId="0" applyNumberFormat="1" applyFont="1" applyAlignment="1">
      <alignment vertical="center"/>
    </xf>
    <xf numFmtId="0" fontId="7" fillId="0" borderId="0" xfId="0" applyFont="1" applyFill="1" applyBorder="1" applyAlignment="1" applyProtection="1"/>
    <xf numFmtId="0" fontId="7" fillId="0" borderId="0" xfId="0" applyFont="1" applyFill="1" applyBorder="1" applyProtection="1"/>
    <xf numFmtId="0" fontId="7" fillId="0" borderId="0" xfId="0" applyFont="1" applyFill="1" applyBorder="1" applyAlignment="1" applyProtection="1">
      <alignment vertical="center"/>
      <protection hidden="1"/>
    </xf>
    <xf numFmtId="0" fontId="24" fillId="0" borderId="0" xfId="0" applyFont="1" applyFill="1" applyAlignment="1">
      <alignment vertical="center"/>
    </xf>
    <xf numFmtId="0" fontId="24" fillId="0" borderId="0" xfId="0" applyFont="1" applyBorder="1" applyAlignment="1">
      <alignment vertical="center"/>
    </xf>
    <xf numFmtId="0" fontId="30" fillId="0" borderId="0" xfId="0" applyFont="1" applyFill="1" applyBorder="1" applyAlignment="1">
      <alignment horizontal="right" vertical="center"/>
    </xf>
    <xf numFmtId="0" fontId="30" fillId="2" borderId="0" xfId="0" applyFont="1" applyFill="1" applyBorder="1" applyAlignment="1" applyProtection="1">
      <alignment horizontal="right" vertical="center"/>
      <protection hidden="1"/>
    </xf>
    <xf numFmtId="0" fontId="30"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24" fillId="7" borderId="0" xfId="0" applyFont="1" applyFill="1" applyAlignment="1">
      <alignment vertical="center"/>
    </xf>
    <xf numFmtId="165" fontId="8" fillId="0" borderId="0" xfId="0" applyNumberFormat="1" applyFont="1" applyFill="1" applyBorder="1" applyAlignment="1">
      <alignment horizontal="center" vertical="center"/>
    </xf>
    <xf numFmtId="9" fontId="8" fillId="0" borderId="0" xfId="0" applyNumberFormat="1" applyFont="1" applyFill="1" applyBorder="1" applyAlignment="1">
      <alignment horizontal="center" vertical="center"/>
    </xf>
    <xf numFmtId="9" fontId="8" fillId="0" borderId="0" xfId="0" applyNumberFormat="1" applyFont="1" applyFill="1" applyBorder="1" applyAlignment="1">
      <alignment horizontal="right" vertical="center"/>
    </xf>
    <xf numFmtId="0" fontId="7" fillId="2" borderId="0" xfId="0" applyFont="1" applyFill="1" applyBorder="1" applyAlignment="1" applyProtection="1">
      <alignment horizontal="center" vertical="center"/>
      <protection hidden="1"/>
    </xf>
    <xf numFmtId="0" fontId="31" fillId="2" borderId="0" xfId="0" applyFont="1" applyFill="1" applyBorder="1" applyAlignment="1" applyProtection="1">
      <alignment horizontal="center" vertical="center" wrapText="1"/>
      <protection hidden="1"/>
    </xf>
    <xf numFmtId="0" fontId="24" fillId="2" borderId="0" xfId="0" applyFont="1" applyFill="1" applyAlignment="1">
      <alignment horizontal="right" vertical="center"/>
    </xf>
    <xf numFmtId="0" fontId="33" fillId="2" borderId="0" xfId="0" applyFont="1" applyFill="1" applyBorder="1" applyAlignment="1" applyProtection="1">
      <alignment horizontal="center" vertical="center" wrapText="1"/>
      <protection hidden="1"/>
    </xf>
    <xf numFmtId="0" fontId="24" fillId="0" borderId="0" xfId="0" applyFont="1" applyFill="1" applyBorder="1" applyAlignment="1">
      <alignment vertical="center"/>
    </xf>
    <xf numFmtId="0" fontId="16" fillId="2" borderId="0" xfId="0" applyFont="1" applyFill="1" applyBorder="1" applyAlignment="1" applyProtection="1">
      <alignment vertical="center"/>
      <protection hidden="1"/>
    </xf>
    <xf numFmtId="0" fontId="19" fillId="0" borderId="0" xfId="0" applyFont="1" applyAlignment="1">
      <alignment vertical="center"/>
    </xf>
    <xf numFmtId="0" fontId="19" fillId="0" borderId="0" xfId="0" applyFont="1" applyFill="1" applyAlignment="1">
      <alignment vertical="center"/>
    </xf>
    <xf numFmtId="0" fontId="8" fillId="0" borderId="0" xfId="0" applyFont="1" applyFill="1" applyBorder="1" applyAlignment="1">
      <alignment horizontal="right" vertical="center"/>
    </xf>
    <xf numFmtId="0" fontId="8" fillId="2" borderId="0" xfId="0" applyFont="1" applyFill="1" applyBorder="1" applyAlignment="1" applyProtection="1">
      <alignment horizontal="right" vertical="center"/>
      <protection hidden="1"/>
    </xf>
    <xf numFmtId="0" fontId="22" fillId="2" borderId="0" xfId="0" applyFont="1" applyFill="1" applyBorder="1" applyAlignment="1" applyProtection="1">
      <alignment vertical="center"/>
      <protection hidden="1"/>
    </xf>
    <xf numFmtId="0" fontId="4" fillId="2" borderId="0" xfId="0" applyFont="1" applyFill="1" applyBorder="1" applyAlignment="1" applyProtection="1">
      <alignment horizontal="right" vertical="center"/>
      <protection hidden="1"/>
    </xf>
    <xf numFmtId="0" fontId="8" fillId="0" borderId="0" xfId="0" applyNumberFormat="1" applyFont="1" applyFill="1" applyBorder="1" applyAlignment="1">
      <alignment horizontal="center" vertical="center"/>
    </xf>
    <xf numFmtId="9" fontId="24" fillId="0" borderId="0" xfId="0" applyNumberFormat="1" applyFont="1" applyAlignment="1">
      <alignment vertical="center"/>
    </xf>
    <xf numFmtId="0" fontId="24" fillId="0" borderId="0" xfId="0" applyFont="1" applyFill="1" applyBorder="1" applyAlignment="1">
      <alignment horizontal="center" vertical="center"/>
    </xf>
    <xf numFmtId="0" fontId="36" fillId="2" borderId="0" xfId="0" applyNumberFormat="1" applyFont="1" applyFill="1" applyBorder="1" applyAlignment="1" applyProtection="1">
      <alignment horizontal="center" vertical="center"/>
      <protection hidden="1"/>
    </xf>
    <xf numFmtId="0" fontId="37" fillId="2" borderId="0" xfId="0" applyFont="1" applyFill="1" applyBorder="1" applyAlignment="1" applyProtection="1">
      <alignment horizontal="right" vertical="center"/>
      <protection hidden="1"/>
    </xf>
    <xf numFmtId="0" fontId="7" fillId="2" borderId="0" xfId="0" applyFont="1" applyFill="1" applyBorder="1" applyAlignment="1" applyProtection="1">
      <alignment vertical="center"/>
      <protection hidden="1"/>
    </xf>
    <xf numFmtId="0" fontId="39" fillId="0" borderId="0" xfId="0" applyFont="1" applyFill="1" applyBorder="1" applyAlignment="1">
      <alignment horizontal="right" vertical="center"/>
    </xf>
    <xf numFmtId="0" fontId="40" fillId="0" borderId="0" xfId="0" applyFont="1" applyFill="1" applyBorder="1" applyAlignment="1">
      <alignment horizontal="center" vertical="center"/>
    </xf>
    <xf numFmtId="0" fontId="39" fillId="0" borderId="0" xfId="0" applyFont="1" applyFill="1" applyBorder="1" applyAlignment="1">
      <alignment horizontal="center" vertical="center"/>
    </xf>
    <xf numFmtId="0" fontId="41" fillId="0" borderId="0" xfId="0" applyFont="1" applyFill="1" applyBorder="1" applyAlignment="1">
      <alignment horizontal="center" vertical="center"/>
    </xf>
    <xf numFmtId="9" fontId="40" fillId="0" borderId="0" xfId="0" applyNumberFormat="1" applyFont="1" applyAlignment="1">
      <alignment vertical="center"/>
    </xf>
    <xf numFmtId="0" fontId="40" fillId="0" borderId="0" xfId="0" applyFont="1" applyAlignment="1">
      <alignment horizontal="center" vertical="center"/>
    </xf>
    <xf numFmtId="165" fontId="41" fillId="0" borderId="0" xfId="0" applyNumberFormat="1" applyFont="1" applyFill="1" applyBorder="1" applyAlignment="1">
      <alignment horizontal="center" vertical="center"/>
    </xf>
    <xf numFmtId="165" fontId="8" fillId="0" borderId="0" xfId="0" applyNumberFormat="1" applyFont="1" applyFill="1" applyBorder="1" applyAlignment="1">
      <alignment horizontal="right" vertical="center"/>
    </xf>
    <xf numFmtId="0" fontId="7" fillId="4" borderId="22" xfId="0" applyFont="1" applyFill="1" applyBorder="1" applyAlignment="1">
      <alignment horizontal="center" vertical="center"/>
    </xf>
    <xf numFmtId="0" fontId="19" fillId="0" borderId="0" xfId="0" applyFont="1" applyFill="1" applyBorder="1" applyAlignment="1">
      <alignment horizontal="right" vertical="center"/>
    </xf>
    <xf numFmtId="0" fontId="16" fillId="0" borderId="0" xfId="0" applyFont="1" applyFill="1" applyBorder="1" applyAlignment="1">
      <alignment horizontal="center" vertical="center"/>
    </xf>
    <xf numFmtId="0" fontId="43" fillId="8" borderId="0" xfId="0" applyFont="1" applyFill="1" applyBorder="1" applyAlignment="1">
      <alignment horizontal="center" vertical="center"/>
    </xf>
    <xf numFmtId="9" fontId="7" fillId="8" borderId="0" xfId="0" applyNumberFormat="1" applyFont="1" applyFill="1" applyAlignment="1">
      <alignment horizontal="center" vertical="center"/>
    </xf>
    <xf numFmtId="9" fontId="22" fillId="8" borderId="0" xfId="0" applyNumberFormat="1" applyFont="1" applyFill="1" applyBorder="1" applyAlignment="1">
      <alignment horizontal="center" vertical="center"/>
    </xf>
    <xf numFmtId="9" fontId="23" fillId="8" borderId="0" xfId="0" applyNumberFormat="1" applyFont="1" applyFill="1" applyBorder="1" applyAlignment="1">
      <alignment horizontal="center" vertical="center"/>
    </xf>
    <xf numFmtId="0" fontId="7" fillId="8" borderId="0" xfId="0" applyFont="1" applyFill="1" applyAlignment="1">
      <alignment horizontal="center" vertical="center"/>
    </xf>
    <xf numFmtId="0" fontId="23" fillId="8" borderId="0" xfId="0" applyFont="1" applyFill="1" applyBorder="1" applyAlignment="1">
      <alignment horizontal="center" vertical="center"/>
    </xf>
    <xf numFmtId="0" fontId="24" fillId="2" borderId="0" xfId="0" applyFont="1" applyFill="1" applyBorder="1" applyAlignment="1" applyProtection="1">
      <alignment vertical="center"/>
      <protection hidden="1"/>
    </xf>
    <xf numFmtId="49" fontId="7" fillId="8" borderId="0" xfId="0" applyNumberFormat="1" applyFont="1" applyFill="1" applyAlignment="1">
      <alignment horizontal="center" vertical="center"/>
    </xf>
    <xf numFmtId="0" fontId="7" fillId="8" borderId="0" xfId="0" applyFont="1" applyFill="1" applyAlignment="1">
      <alignment vertical="center"/>
    </xf>
    <xf numFmtId="0" fontId="7" fillId="2" borderId="0" xfId="0" applyFont="1" applyFill="1" applyBorder="1" applyAlignment="1" applyProtection="1">
      <alignment vertical="top"/>
      <protection hidden="1"/>
    </xf>
    <xf numFmtId="0" fontId="24" fillId="2" borderId="0" xfId="0" applyFont="1" applyFill="1" applyBorder="1" applyAlignment="1" applyProtection="1">
      <alignment horizontal="right" vertical="center"/>
      <protection hidden="1"/>
    </xf>
    <xf numFmtId="0" fontId="0" fillId="7" borderId="26" xfId="0" applyFill="1" applyBorder="1" applyAlignment="1"/>
    <xf numFmtId="9" fontId="0" fillId="0" borderId="0" xfId="0" applyNumberFormat="1" applyBorder="1" applyAlignment="1" applyProtection="1">
      <alignment horizontal="center"/>
    </xf>
    <xf numFmtId="0" fontId="0" fillId="0" borderId="0" xfId="0" applyBorder="1"/>
    <xf numFmtId="0" fontId="47" fillId="2" borderId="0" xfId="0" applyFont="1" applyFill="1" applyBorder="1" applyAlignment="1" applyProtection="1">
      <alignment horizontal="right" vertical="center"/>
      <protection hidden="1"/>
    </xf>
    <xf numFmtId="0" fontId="48" fillId="2" borderId="0" xfId="0" applyFont="1" applyFill="1" applyBorder="1" applyAlignment="1" applyProtection="1">
      <alignment vertical="center"/>
      <protection hidden="1"/>
    </xf>
    <xf numFmtId="0" fontId="24" fillId="0" borderId="0" xfId="0" applyFont="1" applyAlignment="1">
      <alignment vertical="top"/>
    </xf>
    <xf numFmtId="0" fontId="24" fillId="0" borderId="0" xfId="0" applyFont="1" applyFill="1" applyAlignment="1">
      <alignment vertical="top"/>
    </xf>
    <xf numFmtId="0" fontId="8" fillId="0" borderId="0" xfId="0" applyFont="1" applyFill="1" applyBorder="1" applyAlignment="1">
      <alignment horizontal="right" vertical="top"/>
    </xf>
    <xf numFmtId="0" fontId="8" fillId="0" borderId="0" xfId="0" applyFont="1" applyFill="1" applyBorder="1" applyAlignment="1">
      <alignment horizontal="center" vertical="top"/>
    </xf>
    <xf numFmtId="0" fontId="8" fillId="2" borderId="0" xfId="0" applyFont="1" applyFill="1" applyBorder="1" applyAlignment="1" applyProtection="1">
      <alignment horizontal="right" vertical="top"/>
      <protection hidden="1"/>
    </xf>
    <xf numFmtId="0" fontId="49" fillId="2" borderId="0" xfId="0" applyFont="1" applyFill="1" applyBorder="1" applyAlignment="1" applyProtection="1">
      <alignment horizontal="left" vertical="center"/>
      <protection hidden="1"/>
    </xf>
    <xf numFmtId="0" fontId="50" fillId="2" borderId="0" xfId="0" applyFont="1" applyFill="1" applyBorder="1" applyAlignment="1" applyProtection="1">
      <alignment horizontal="left" vertical="center" indent="1"/>
      <protection hidden="1"/>
    </xf>
    <xf numFmtId="0" fontId="24" fillId="2" borderId="0" xfId="0" applyFont="1" applyFill="1" applyBorder="1" applyAlignment="1" applyProtection="1">
      <alignment horizontal="left" vertical="center"/>
      <protection hidden="1"/>
    </xf>
    <xf numFmtId="0" fontId="51" fillId="0" borderId="0" xfId="0" applyFont="1" applyFill="1" applyBorder="1" applyAlignment="1">
      <alignment horizontal="right" vertical="center"/>
    </xf>
    <xf numFmtId="0" fontId="51" fillId="0" borderId="0" xfId="0" applyFont="1" applyFill="1" applyBorder="1" applyAlignment="1">
      <alignment horizontal="center" vertical="center"/>
    </xf>
    <xf numFmtId="0" fontId="51" fillId="2" borderId="0" xfId="0" applyFont="1" applyFill="1" applyBorder="1" applyAlignment="1" applyProtection="1">
      <alignment horizontal="right" vertical="center"/>
      <protection hidden="1"/>
    </xf>
    <xf numFmtId="0" fontId="7" fillId="2" borderId="0" xfId="0" applyFont="1" applyFill="1" applyBorder="1" applyAlignment="1" applyProtection="1">
      <alignment horizontal="right" vertical="center"/>
      <protection hidden="1"/>
    </xf>
    <xf numFmtId="0" fontId="7" fillId="2" borderId="0" xfId="0" applyFont="1" applyFill="1" applyBorder="1" applyAlignment="1" applyProtection="1">
      <alignment horizontal="left" vertical="center" indent="1"/>
      <protection hidden="1"/>
    </xf>
    <xf numFmtId="0" fontId="45" fillId="2" borderId="0" xfId="0" applyFont="1" applyFill="1" applyBorder="1" applyAlignment="1" applyProtection="1">
      <alignment horizontal="right" vertical="center"/>
      <protection hidden="1"/>
    </xf>
    <xf numFmtId="0" fontId="0" fillId="7" borderId="26" xfId="0" applyFill="1" applyBorder="1" applyAlignment="1" applyProtection="1">
      <alignment horizontal="center" vertical="center" shrinkToFit="1"/>
      <protection hidden="1"/>
    </xf>
    <xf numFmtId="0" fontId="52" fillId="0" borderId="0" xfId="0" applyFont="1" applyAlignment="1">
      <alignment horizontal="center" vertical="center"/>
    </xf>
    <xf numFmtId="0" fontId="52" fillId="0" borderId="0" xfId="0" applyFont="1" applyFill="1" applyAlignment="1">
      <alignment horizontal="center" vertical="center"/>
    </xf>
    <xf numFmtId="0" fontId="52" fillId="0" borderId="0" xfId="0" applyFont="1" applyFill="1" applyBorder="1" applyAlignment="1">
      <alignment horizontal="center" vertical="center"/>
    </xf>
    <xf numFmtId="0" fontId="52" fillId="2" borderId="0" xfId="0" applyFont="1" applyFill="1" applyBorder="1" applyAlignment="1" applyProtection="1">
      <alignment horizontal="center" vertical="center"/>
      <protection hidden="1"/>
    </xf>
    <xf numFmtId="0" fontId="53" fillId="2" borderId="0" xfId="0" applyFont="1" applyFill="1" applyBorder="1" applyAlignment="1" applyProtection="1">
      <alignment horizontal="center" vertical="center"/>
      <protection hidden="1"/>
    </xf>
    <xf numFmtId="0" fontId="24" fillId="0" borderId="0" xfId="0" applyFont="1" applyFill="1" applyAlignment="1">
      <alignment horizontal="center" vertical="center"/>
    </xf>
    <xf numFmtId="0" fontId="24" fillId="0" borderId="0" xfId="0" applyFont="1" applyFill="1" applyAlignment="1">
      <alignment horizontal="left" vertical="center"/>
    </xf>
    <xf numFmtId="0" fontId="38" fillId="2" borderId="0" xfId="0" applyFont="1" applyFill="1" applyBorder="1" applyAlignment="1" applyProtection="1">
      <alignment horizontal="right" vertical="center"/>
      <protection hidden="1"/>
    </xf>
    <xf numFmtId="0" fontId="54" fillId="2" borderId="0" xfId="0" applyFont="1" applyFill="1" applyBorder="1" applyAlignment="1" applyProtection="1">
      <alignment horizontal="center" vertical="center"/>
      <protection hidden="1"/>
    </xf>
    <xf numFmtId="0" fontId="55" fillId="2" borderId="0" xfId="0" applyFont="1" applyFill="1" applyBorder="1" applyAlignment="1" applyProtection="1">
      <alignment horizontal="center" vertical="center"/>
      <protection hidden="1"/>
    </xf>
    <xf numFmtId="0" fontId="51" fillId="2" borderId="0" xfId="0" applyFont="1" applyFill="1" applyBorder="1" applyAlignment="1">
      <alignment vertical="center"/>
    </xf>
    <xf numFmtId="0" fontId="48" fillId="2" borderId="0" xfId="0" applyFont="1" applyFill="1" applyBorder="1" applyAlignment="1" applyProtection="1">
      <alignment horizontal="left" vertical="center"/>
      <protection hidden="1"/>
    </xf>
    <xf numFmtId="0" fontId="16" fillId="0" borderId="0" xfId="0" applyFont="1" applyFill="1" applyBorder="1" applyAlignment="1">
      <alignment vertical="center" wrapText="1"/>
    </xf>
    <xf numFmtId="0" fontId="24" fillId="0" borderId="0" xfId="0" applyFont="1" applyBorder="1" applyAlignment="1">
      <alignment horizontal="center" vertical="center"/>
    </xf>
    <xf numFmtId="0" fontId="8" fillId="0" borderId="0" xfId="0" applyFont="1" applyFill="1" applyBorder="1" applyAlignment="1">
      <alignment vertical="center"/>
    </xf>
    <xf numFmtId="0" fontId="1" fillId="2" borderId="0" xfId="0" applyFont="1" applyFill="1" applyBorder="1" applyAlignment="1" applyProtection="1">
      <alignment horizontal="left" vertical="center"/>
      <protection hidden="1"/>
    </xf>
    <xf numFmtId="0" fontId="0" fillId="0" borderId="0" xfId="0" applyAlignment="1">
      <alignment vertical="center"/>
    </xf>
    <xf numFmtId="0" fontId="0" fillId="0" borderId="0" xfId="0"/>
    <xf numFmtId="0" fontId="59" fillId="0" borderId="0" xfId="0" applyFont="1"/>
    <xf numFmtId="0" fontId="60" fillId="10" borderId="41" xfId="0" applyFont="1" applyFill="1" applyBorder="1" applyAlignment="1">
      <alignment vertical="center" wrapText="1"/>
    </xf>
    <xf numFmtId="0" fontId="60" fillId="11" borderId="45" xfId="0" applyFont="1" applyFill="1" applyBorder="1" applyAlignment="1">
      <alignment vertical="center" wrapText="1"/>
    </xf>
    <xf numFmtId="0" fontId="60" fillId="10" borderId="45" xfId="0" applyFont="1" applyFill="1" applyBorder="1" applyAlignment="1">
      <alignment vertical="center" wrapText="1"/>
    </xf>
    <xf numFmtId="0" fontId="60" fillId="12" borderId="45" xfId="0" applyFont="1" applyFill="1" applyBorder="1" applyAlignment="1">
      <alignment vertical="center" wrapText="1"/>
    </xf>
    <xf numFmtId="0" fontId="60" fillId="13" borderId="45" xfId="0" applyFont="1" applyFill="1" applyBorder="1" applyAlignment="1">
      <alignment vertical="center" wrapText="1"/>
    </xf>
    <xf numFmtId="0" fontId="61" fillId="0" borderId="46" xfId="0" applyFont="1" applyFill="1" applyBorder="1" applyAlignment="1">
      <alignment wrapText="1"/>
    </xf>
    <xf numFmtId="0" fontId="58" fillId="0" borderId="0" xfId="0" applyFont="1" applyFill="1"/>
    <xf numFmtId="0" fontId="62" fillId="0" borderId="0" xfId="0" applyFont="1"/>
    <xf numFmtId="0" fontId="8" fillId="0" borderId="0" xfId="0" applyFont="1" applyFill="1" applyBorder="1" applyAlignment="1">
      <alignment horizontal="center" vertical="center"/>
    </xf>
    <xf numFmtId="0" fontId="1" fillId="9" borderId="0" xfId="0" applyFont="1" applyFill="1" applyBorder="1" applyAlignment="1" applyProtection="1">
      <alignment vertical="center"/>
      <protection hidden="1"/>
    </xf>
    <xf numFmtId="0" fontId="0" fillId="9" borderId="0" xfId="0" applyNumberFormat="1" applyFill="1" applyBorder="1" applyAlignment="1" applyProtection="1">
      <alignment horizontal="center" vertical="center" shrinkToFit="1"/>
      <protection hidden="1"/>
    </xf>
    <xf numFmtId="0" fontId="0" fillId="0" borderId="0" xfId="0"/>
    <xf numFmtId="0" fontId="1" fillId="2" borderId="0" xfId="0" applyFont="1" applyFill="1" applyBorder="1" applyAlignment="1" applyProtection="1">
      <alignment vertical="center" shrinkToFit="1"/>
      <protection hidden="1"/>
    </xf>
    <xf numFmtId="0" fontId="7" fillId="2" borderId="0" xfId="0" applyFont="1" applyFill="1" applyBorder="1" applyAlignment="1" applyProtection="1">
      <alignment horizontal="center" vertical="center" textRotation="90"/>
      <protection hidden="1"/>
    </xf>
    <xf numFmtId="0" fontId="36" fillId="2" borderId="0" xfId="0" applyNumberFormat="1" applyFont="1" applyFill="1" applyBorder="1" applyAlignment="1" applyProtection="1">
      <alignment horizontal="center" vertical="center"/>
      <protection hidden="1"/>
    </xf>
    <xf numFmtId="0" fontId="8" fillId="0" borderId="0" xfId="0" applyFont="1" applyFill="1" applyBorder="1" applyAlignment="1">
      <alignment horizontal="center" vertical="center"/>
    </xf>
    <xf numFmtId="0" fontId="16" fillId="2" borderId="0" xfId="0" applyFont="1" applyFill="1" applyBorder="1" applyAlignment="1" applyProtection="1">
      <alignment vertical="center"/>
      <protection hidden="1"/>
    </xf>
    <xf numFmtId="0" fontId="65" fillId="2" borderId="0" xfId="0" applyFont="1" applyFill="1" applyBorder="1" applyAlignment="1" applyProtection="1">
      <alignment vertical="center"/>
      <protection hidden="1"/>
    </xf>
    <xf numFmtId="0" fontId="66" fillId="2" borderId="0" xfId="0" applyFont="1" applyFill="1" applyBorder="1" applyAlignment="1" applyProtection="1">
      <alignment vertical="center"/>
      <protection hidden="1"/>
    </xf>
    <xf numFmtId="0" fontId="68" fillId="2" borderId="0" xfId="0" applyFont="1" applyFill="1" applyBorder="1" applyAlignment="1" applyProtection="1">
      <alignment vertical="center"/>
      <protection hidden="1"/>
    </xf>
    <xf numFmtId="0" fontId="7" fillId="2" borderId="0" xfId="0" applyNumberFormat="1" applyFont="1" applyFill="1" applyBorder="1" applyAlignment="1" applyProtection="1">
      <alignment horizontal="center" vertical="center" shrinkToFit="1"/>
      <protection hidden="1"/>
    </xf>
    <xf numFmtId="0" fontId="0" fillId="0" borderId="9" xfId="0" applyBorder="1"/>
    <xf numFmtId="0" fontId="64" fillId="0" borderId="0" xfId="0" applyFont="1"/>
    <xf numFmtId="0" fontId="69" fillId="15" borderId="5" xfId="0" applyFont="1" applyFill="1" applyBorder="1" applyAlignment="1"/>
    <xf numFmtId="0" fontId="69" fillId="15" borderId="6" xfId="0" applyFont="1" applyFill="1" applyBorder="1" applyAlignment="1"/>
    <xf numFmtId="0" fontId="69" fillId="15" borderId="7" xfId="0" applyFont="1" applyFill="1" applyBorder="1" applyAlignment="1">
      <alignment horizontal="center"/>
    </xf>
    <xf numFmtId="0" fontId="64" fillId="15" borderId="11" xfId="0" applyFont="1" applyFill="1" applyBorder="1" applyAlignment="1">
      <alignment horizontal="center" shrinkToFit="1"/>
    </xf>
    <xf numFmtId="0" fontId="70" fillId="16" borderId="15" xfId="0" applyFont="1" applyFill="1" applyBorder="1" applyAlignment="1">
      <alignment horizontal="center" textRotation="90" wrapText="1"/>
    </xf>
    <xf numFmtId="9" fontId="0" fillId="0" borderId="11" xfId="0" applyNumberFormat="1" applyBorder="1" applyAlignment="1" applyProtection="1">
      <alignment horizontal="center"/>
      <protection locked="0"/>
    </xf>
    <xf numFmtId="9" fontId="64" fillId="15" borderId="11" xfId="0" applyNumberFormat="1" applyFont="1" applyFill="1" applyBorder="1" applyAlignment="1" applyProtection="1">
      <alignment horizontal="center"/>
      <protection locked="0"/>
    </xf>
    <xf numFmtId="9" fontId="70" fillId="0" borderId="11" xfId="0" applyNumberFormat="1" applyFont="1" applyBorder="1" applyAlignment="1">
      <alignment horizontal="center" vertical="top"/>
    </xf>
    <xf numFmtId="0" fontId="70" fillId="16" borderId="13" xfId="0" applyFont="1" applyFill="1" applyBorder="1" applyAlignment="1">
      <alignment horizontal="center" textRotation="90" wrapText="1"/>
    </xf>
    <xf numFmtId="9" fontId="64" fillId="16" borderId="11" xfId="0" applyNumberFormat="1" applyFont="1" applyFill="1" applyBorder="1" applyAlignment="1">
      <alignment horizontal="center"/>
    </xf>
    <xf numFmtId="165" fontId="7" fillId="0" borderId="11" xfId="0" applyNumberFormat="1" applyFont="1" applyBorder="1" applyProtection="1">
      <protection locked="0"/>
    </xf>
    <xf numFmtId="165" fontId="7" fillId="15" borderId="11" xfId="0" applyNumberFormat="1" applyFont="1" applyFill="1" applyBorder="1"/>
    <xf numFmtId="165" fontId="7" fillId="16" borderId="11" xfId="0" applyNumberFormat="1" applyFont="1" applyFill="1" applyBorder="1"/>
    <xf numFmtId="0" fontId="63" fillId="0" borderId="11" xfId="0" applyFont="1" applyBorder="1" applyAlignment="1" applyProtection="1">
      <alignment horizontal="center" vertical="top"/>
      <protection locked="0"/>
    </xf>
    <xf numFmtId="165" fontId="7" fillId="0" borderId="11" xfId="0" applyNumberFormat="1" applyFont="1" applyFill="1" applyBorder="1" applyAlignment="1" applyProtection="1">
      <alignment horizontal="center"/>
      <protection locked="0"/>
    </xf>
    <xf numFmtId="0" fontId="70" fillId="0" borderId="11" xfId="0" applyFont="1" applyBorder="1" applyAlignment="1" applyProtection="1">
      <alignment horizontal="center" vertical="top"/>
      <protection locked="0"/>
    </xf>
    <xf numFmtId="0" fontId="22" fillId="7" borderId="11" xfId="0" applyNumberFormat="1" applyFont="1" applyFill="1" applyBorder="1" applyAlignment="1" applyProtection="1">
      <alignment horizontal="center" vertical="center"/>
      <protection hidden="1"/>
    </xf>
    <xf numFmtId="165" fontId="0" fillId="7" borderId="11" xfId="0" applyNumberFormat="1" applyFill="1" applyBorder="1" applyAlignment="1" applyProtection="1">
      <alignment horizontal="center" vertical="center" shrinkToFit="1"/>
      <protection hidden="1"/>
    </xf>
    <xf numFmtId="0" fontId="0" fillId="7" borderId="11" xfId="0" applyNumberFormat="1" applyFill="1" applyBorder="1" applyAlignment="1" applyProtection="1">
      <alignment horizontal="center" vertical="center"/>
      <protection hidden="1"/>
    </xf>
    <xf numFmtId="165" fontId="0" fillId="7" borderId="13" xfId="0" applyNumberFormat="1" applyFill="1" applyBorder="1" applyAlignment="1" applyProtection="1">
      <alignment horizontal="center" vertical="center" shrinkToFit="1"/>
      <protection hidden="1"/>
    </xf>
    <xf numFmtId="0" fontId="1" fillId="7" borderId="0" xfId="0" applyFont="1" applyFill="1" applyBorder="1" applyAlignment="1" applyProtection="1">
      <alignment horizontal="left" shrinkToFit="1"/>
      <protection hidden="1"/>
    </xf>
    <xf numFmtId="0" fontId="0" fillId="7" borderId="13" xfId="0" applyNumberFormat="1" applyFill="1" applyBorder="1" applyAlignment="1" applyProtection="1">
      <alignment horizontal="center" vertical="center" shrinkToFit="1"/>
      <protection hidden="1"/>
    </xf>
    <xf numFmtId="0" fontId="1" fillId="2" borderId="0" xfId="0" applyFont="1" applyFill="1" applyBorder="1" applyAlignment="1" applyProtection="1">
      <alignment horizontal="justify" vertical="top" wrapText="1"/>
      <protection locked="0"/>
    </xf>
    <xf numFmtId="0" fontId="24" fillId="0" borderId="22" xfId="0" applyFont="1" applyBorder="1" applyAlignment="1">
      <alignment horizontal="center" vertical="center"/>
    </xf>
    <xf numFmtId="0" fontId="71" fillId="0" borderId="22" xfId="0" applyFont="1" applyFill="1" applyBorder="1" applyAlignment="1">
      <alignment horizontal="center" vertical="center"/>
    </xf>
    <xf numFmtId="0" fontId="51" fillId="0" borderId="22" xfId="0" applyFont="1" applyFill="1" applyBorder="1" applyAlignment="1">
      <alignment horizontal="center" vertical="center"/>
    </xf>
    <xf numFmtId="1" fontId="51" fillId="0" borderId="0" xfId="0" applyNumberFormat="1" applyFont="1" applyFill="1" applyBorder="1" applyAlignment="1">
      <alignment horizontal="right" vertical="center"/>
    </xf>
    <xf numFmtId="1" fontId="40" fillId="0" borderId="0" xfId="0" applyNumberFormat="1" applyFont="1"/>
    <xf numFmtId="1" fontId="71" fillId="0" borderId="0" xfId="0" applyNumberFormat="1" applyFont="1" applyFill="1" applyBorder="1" applyAlignment="1">
      <alignment horizontal="center" vertical="center"/>
    </xf>
    <xf numFmtId="0" fontId="45" fillId="0" borderId="22" xfId="0" applyFont="1" applyFill="1" applyBorder="1" applyAlignment="1">
      <alignment horizontal="right" vertical="center"/>
    </xf>
    <xf numFmtId="0" fontId="9" fillId="9" borderId="0" xfId="0" applyFont="1" applyFill="1" applyBorder="1" applyAlignment="1" applyProtection="1">
      <alignment horizontal="center" vertical="center"/>
      <protection hidden="1"/>
    </xf>
    <xf numFmtId="0" fontId="9" fillId="9" borderId="0" xfId="0" applyFont="1" applyFill="1" applyBorder="1" applyAlignment="1">
      <alignment vertical="center"/>
    </xf>
    <xf numFmtId="0" fontId="9" fillId="9" borderId="23" xfId="0" applyFont="1" applyFill="1" applyBorder="1" applyAlignment="1" applyProtection="1">
      <alignment horizontal="center" vertical="center"/>
      <protection hidden="1"/>
    </xf>
    <xf numFmtId="0" fontId="8" fillId="0" borderId="0" xfId="0" applyFont="1" applyFill="1" applyBorder="1" applyAlignment="1">
      <alignment horizontal="center" vertical="center"/>
    </xf>
    <xf numFmtId="0" fontId="9" fillId="9" borderId="0" xfId="0" applyNumberFormat="1" applyFont="1" applyFill="1" applyBorder="1" applyAlignment="1" applyProtection="1">
      <alignment horizontal="center" vertical="center" shrinkToFit="1"/>
    </xf>
    <xf numFmtId="0" fontId="78" fillId="2" borderId="0" xfId="0" applyFont="1" applyFill="1" applyBorder="1" applyAlignment="1" applyProtection="1">
      <alignment vertical="center"/>
      <protection hidden="1"/>
    </xf>
    <xf numFmtId="0" fontId="65" fillId="2" borderId="0" xfId="0" applyFont="1" applyFill="1" applyBorder="1" applyAlignment="1" applyProtection="1">
      <alignment horizontal="right" vertical="center"/>
      <protection hidden="1"/>
    </xf>
    <xf numFmtId="0" fontId="22" fillId="2" borderId="0" xfId="0" applyFont="1" applyFill="1" applyBorder="1" applyAlignment="1" applyProtection="1">
      <alignment horizontal="center" vertical="center"/>
      <protection hidden="1"/>
    </xf>
    <xf numFmtId="14" fontId="79" fillId="10" borderId="42" xfId="0" applyNumberFormat="1" applyFont="1" applyFill="1" applyBorder="1" applyAlignment="1">
      <alignment horizontal="left" wrapText="1"/>
    </xf>
    <xf numFmtId="0" fontId="79" fillId="10" borderId="44" xfId="0" applyFont="1" applyFill="1" applyBorder="1" applyAlignment="1">
      <alignment horizontal="left" wrapText="1"/>
    </xf>
    <xf numFmtId="0" fontId="80" fillId="0" borderId="0" xfId="0" applyFont="1" applyFill="1"/>
    <xf numFmtId="0" fontId="60" fillId="11" borderId="48" xfId="0" applyFont="1" applyFill="1" applyBorder="1" applyAlignment="1">
      <alignment horizontal="center" wrapText="1"/>
    </xf>
    <xf numFmtId="0" fontId="60" fillId="11" borderId="48" xfId="0" applyFont="1" applyFill="1" applyBorder="1" applyAlignment="1">
      <alignment horizontal="center" vertical="center" wrapText="1"/>
    </xf>
    <xf numFmtId="0" fontId="79" fillId="10" borderId="45" xfId="0" applyFont="1" applyFill="1" applyBorder="1" applyAlignment="1">
      <alignment vertical="center" wrapText="1"/>
    </xf>
    <xf numFmtId="0" fontId="79" fillId="10" borderId="48" xfId="0" applyFont="1" applyFill="1" applyBorder="1" applyAlignment="1">
      <alignment horizontal="center" vertical="center" wrapText="1"/>
    </xf>
    <xf numFmtId="165" fontId="79" fillId="10" borderId="48" xfId="0" applyNumberFormat="1" applyFont="1" applyFill="1" applyBorder="1" applyAlignment="1">
      <alignment horizontal="center" vertical="center" wrapText="1"/>
    </xf>
    <xf numFmtId="0" fontId="22" fillId="0" borderId="0" xfId="0" applyFont="1"/>
    <xf numFmtId="0" fontId="79" fillId="0" borderId="0" xfId="0" applyFont="1"/>
    <xf numFmtId="0" fontId="81" fillId="0" borderId="0" xfId="0" applyFont="1"/>
    <xf numFmtId="0" fontId="79" fillId="0" borderId="45" xfId="0" applyFont="1" applyFill="1" applyBorder="1" applyAlignment="1">
      <alignment horizontal="center" vertical="center" wrapText="1"/>
    </xf>
    <xf numFmtId="0" fontId="79" fillId="0" borderId="46" xfId="0" applyFont="1" applyBorder="1" applyAlignment="1">
      <alignment horizontal="center" wrapText="1"/>
    </xf>
    <xf numFmtId="0" fontId="79" fillId="0" borderId="50" xfId="0" applyFont="1" applyBorder="1" applyAlignment="1">
      <alignment horizontal="center" wrapText="1"/>
    </xf>
    <xf numFmtId="0" fontId="1" fillId="2" borderId="0" xfId="0" applyFont="1" applyFill="1" applyBorder="1" applyAlignment="1" applyProtection="1">
      <alignment horizontal="justify" vertical="top"/>
      <protection hidden="1"/>
    </xf>
    <xf numFmtId="0" fontId="1" fillId="2" borderId="27" xfId="0" applyFont="1" applyFill="1" applyBorder="1" applyAlignment="1" applyProtection="1">
      <alignment horizontal="justify" vertical="top"/>
      <protection hidden="1"/>
    </xf>
    <xf numFmtId="0" fontId="2" fillId="9" borderId="0" xfId="0" applyFont="1" applyFill="1" applyAlignment="1">
      <alignment vertical="center"/>
    </xf>
    <xf numFmtId="0" fontId="2" fillId="9" borderId="0" xfId="0" applyFont="1" applyFill="1" applyAlignment="1">
      <alignment horizontal="center" vertical="center"/>
    </xf>
    <xf numFmtId="0" fontId="2" fillId="9" borderId="0" xfId="0" applyFont="1" applyFill="1" applyAlignment="1">
      <alignment horizontal="left" vertical="center"/>
    </xf>
    <xf numFmtId="0" fontId="2" fillId="9" borderId="1" xfId="0" applyFont="1" applyFill="1" applyBorder="1" applyAlignment="1" applyProtection="1">
      <alignment vertical="center"/>
      <protection hidden="1"/>
    </xf>
    <xf numFmtId="0" fontId="2" fillId="9" borderId="2" xfId="0" applyFont="1" applyFill="1" applyBorder="1" applyAlignment="1" applyProtection="1">
      <alignment vertical="center"/>
      <protection hidden="1"/>
    </xf>
    <xf numFmtId="0" fontId="3" fillId="9" borderId="0" xfId="0" applyFont="1" applyFill="1" applyAlignment="1">
      <alignment vertical="center"/>
    </xf>
    <xf numFmtId="0" fontId="2" fillId="9" borderId="0" xfId="0" applyFont="1" applyFill="1" applyBorder="1" applyAlignment="1" applyProtection="1">
      <alignment vertical="center"/>
      <protection hidden="1"/>
    </xf>
    <xf numFmtId="0" fontId="4" fillId="9" borderId="0" xfId="0" applyFont="1" applyFill="1" applyBorder="1" applyAlignment="1" applyProtection="1">
      <alignment wrapText="1"/>
      <protection hidden="1"/>
    </xf>
    <xf numFmtId="0" fontId="2" fillId="9" borderId="3" xfId="0" applyFont="1" applyFill="1" applyBorder="1" applyAlignment="1" applyProtection="1">
      <alignment vertical="center"/>
      <protection hidden="1"/>
    </xf>
    <xf numFmtId="0" fontId="6" fillId="9" borderId="0" xfId="0" applyFont="1" applyFill="1" applyBorder="1" applyAlignment="1" applyProtection="1">
      <alignment horizontal="center" vertical="center"/>
      <protection hidden="1"/>
    </xf>
    <xf numFmtId="0" fontId="7" fillId="9" borderId="0" xfId="0" applyFont="1" applyFill="1" applyBorder="1" applyAlignment="1" applyProtection="1">
      <alignment horizontal="center" vertical="top"/>
      <protection hidden="1"/>
    </xf>
    <xf numFmtId="0" fontId="65" fillId="9" borderId="0" xfId="0" applyFont="1" applyFill="1" applyBorder="1" applyAlignment="1" applyProtection="1">
      <alignment vertical="center"/>
      <protection hidden="1"/>
    </xf>
    <xf numFmtId="0" fontId="72" fillId="9" borderId="0" xfId="0" applyFont="1" applyFill="1" applyBorder="1" applyAlignment="1" applyProtection="1">
      <alignment horizontal="center" vertical="center"/>
      <protection hidden="1"/>
    </xf>
    <xf numFmtId="0" fontId="75" fillId="9" borderId="0" xfId="0" applyFont="1" applyFill="1" applyBorder="1" applyAlignment="1" applyProtection="1">
      <alignment horizontal="right" vertical="center"/>
      <protection hidden="1"/>
    </xf>
    <xf numFmtId="0" fontId="8" fillId="9" borderId="0" xfId="0" applyFont="1" applyFill="1" applyBorder="1" applyAlignment="1" applyProtection="1">
      <alignment vertical="center"/>
      <protection hidden="1"/>
    </xf>
    <xf numFmtId="0" fontId="9" fillId="9" borderId="0" xfId="0" applyFont="1" applyFill="1" applyBorder="1" applyAlignment="1" applyProtection="1">
      <alignment vertical="top"/>
      <protection hidden="1"/>
    </xf>
    <xf numFmtId="0" fontId="9" fillId="9" borderId="0" xfId="0" applyFont="1" applyFill="1" applyBorder="1" applyAlignment="1" applyProtection="1">
      <alignment vertical="center"/>
      <protection hidden="1"/>
    </xf>
    <xf numFmtId="0" fontId="5" fillId="9" borderId="0" xfId="0" applyFont="1" applyFill="1" applyBorder="1" applyAlignment="1" applyProtection="1">
      <alignment horizontal="right" vertical="center"/>
      <protection hidden="1"/>
    </xf>
    <xf numFmtId="0" fontId="3" fillId="9" borderId="3" xfId="0" applyFont="1" applyFill="1" applyBorder="1" applyAlignment="1" applyProtection="1">
      <alignment horizontal="right" vertical="top"/>
      <protection hidden="1"/>
    </xf>
    <xf numFmtId="0" fontId="3" fillId="9" borderId="0" xfId="0" applyFont="1" applyFill="1" applyBorder="1" applyAlignment="1">
      <alignment horizontal="right" vertical="top"/>
    </xf>
    <xf numFmtId="0" fontId="3" fillId="9" borderId="0" xfId="0" applyFont="1" applyFill="1" applyBorder="1" applyAlignment="1">
      <alignment horizontal="center" vertical="top"/>
    </xf>
    <xf numFmtId="0" fontId="2" fillId="9" borderId="0" xfId="0" applyFont="1" applyFill="1" applyAlignment="1">
      <alignment vertical="top"/>
    </xf>
    <xf numFmtId="0" fontId="2" fillId="9" borderId="0" xfId="0" applyFont="1" applyFill="1" applyBorder="1" applyAlignment="1" applyProtection="1">
      <alignment horizontal="left" vertical="center"/>
      <protection hidden="1"/>
    </xf>
    <xf numFmtId="0" fontId="11" fillId="9" borderId="0" xfId="0" applyFont="1" applyFill="1" applyBorder="1" applyAlignment="1" applyProtection="1">
      <alignment horizontal="right" vertical="center"/>
      <protection hidden="1"/>
    </xf>
    <xf numFmtId="0" fontId="12" fillId="9" borderId="3" xfId="0" applyFont="1" applyFill="1" applyBorder="1" applyAlignment="1" applyProtection="1">
      <alignment horizontal="right" vertical="center"/>
      <protection hidden="1"/>
    </xf>
    <xf numFmtId="0" fontId="12" fillId="9" borderId="0" xfId="0" applyFont="1" applyFill="1" applyBorder="1" applyAlignment="1">
      <alignment horizontal="right" vertical="center"/>
    </xf>
    <xf numFmtId="0" fontId="12" fillId="9" borderId="0" xfId="0" applyFont="1" applyFill="1" applyBorder="1" applyAlignment="1">
      <alignment horizontal="center" vertical="center"/>
    </xf>
    <xf numFmtId="0" fontId="13" fillId="9" borderId="0" xfId="0" applyFont="1" applyFill="1" applyBorder="1" applyAlignment="1" applyProtection="1">
      <alignment horizontal="right" vertical="center"/>
      <protection hidden="1"/>
    </xf>
    <xf numFmtId="0" fontId="9" fillId="9" borderId="0" xfId="0" applyFont="1" applyFill="1" applyBorder="1" applyAlignment="1" applyProtection="1">
      <alignment horizontal="left" vertical="center" indent="1"/>
      <protection hidden="1"/>
    </xf>
    <xf numFmtId="0" fontId="9" fillId="9" borderId="0" xfId="0" applyFont="1" applyFill="1" applyBorder="1" applyAlignment="1" applyProtection="1">
      <alignment horizontal="right" vertical="center"/>
      <protection hidden="1"/>
    </xf>
    <xf numFmtId="0" fontId="14" fillId="9" borderId="3" xfId="0" applyFont="1" applyFill="1" applyBorder="1" applyAlignment="1" applyProtection="1">
      <alignment horizontal="right" vertical="center"/>
      <protection hidden="1"/>
    </xf>
    <xf numFmtId="0" fontId="14" fillId="9" borderId="0" xfId="0" applyFont="1" applyFill="1" applyBorder="1" applyAlignment="1">
      <alignment horizontal="right" vertical="center"/>
    </xf>
    <xf numFmtId="0" fontId="14" fillId="9" borderId="0" xfId="0" applyFont="1" applyFill="1" applyBorder="1" applyAlignment="1">
      <alignment horizontal="center" vertical="center"/>
    </xf>
    <xf numFmtId="0" fontId="15" fillId="9" borderId="0" xfId="0" applyFont="1" applyFill="1" applyBorder="1" applyAlignment="1" applyProtection="1">
      <alignment horizontal="left" vertical="center" indent="1"/>
      <protection hidden="1"/>
    </xf>
    <xf numFmtId="0" fontId="16" fillId="9" borderId="0" xfId="0" applyFont="1" applyFill="1" applyBorder="1" applyAlignment="1" applyProtection="1">
      <alignment horizontal="right" vertical="center"/>
      <protection hidden="1"/>
    </xf>
    <xf numFmtId="0" fontId="17" fillId="9" borderId="0" xfId="0" applyFont="1" applyFill="1" applyBorder="1" applyAlignment="1" applyProtection="1">
      <alignment horizontal="left" vertical="center"/>
      <protection hidden="1"/>
    </xf>
    <xf numFmtId="0" fontId="14" fillId="9" borderId="0" xfId="0" applyFont="1" applyFill="1" applyBorder="1" applyAlignment="1">
      <alignment vertical="center"/>
    </xf>
    <xf numFmtId="0" fontId="13" fillId="9" borderId="0" xfId="0" applyFont="1" applyFill="1" applyBorder="1" applyAlignment="1" applyProtection="1">
      <alignment horizontal="center" vertical="center"/>
      <protection hidden="1"/>
    </xf>
    <xf numFmtId="0" fontId="9" fillId="9" borderId="0" xfId="0" applyFont="1" applyFill="1" applyBorder="1" applyAlignment="1" applyProtection="1">
      <alignment horizontal="center" vertical="top"/>
      <protection hidden="1"/>
    </xf>
    <xf numFmtId="0" fontId="73" fillId="9" borderId="0" xfId="0" applyFont="1" applyFill="1" applyBorder="1" applyAlignment="1" applyProtection="1">
      <alignment horizontal="right" vertical="center"/>
      <protection hidden="1"/>
    </xf>
    <xf numFmtId="0" fontId="19" fillId="9" borderId="0" xfId="0" applyFont="1" applyFill="1" applyBorder="1" applyAlignment="1" applyProtection="1">
      <alignment horizontal="right" vertical="center"/>
      <protection hidden="1"/>
    </xf>
    <xf numFmtId="0" fontId="18" fillId="9" borderId="0" xfId="0" applyFont="1" applyFill="1" applyBorder="1" applyAlignment="1" applyProtection="1">
      <alignment horizontal="center" vertical="center"/>
      <protection hidden="1"/>
    </xf>
    <xf numFmtId="0" fontId="4" fillId="9" borderId="0" xfId="0" applyFont="1" applyFill="1" applyBorder="1" applyAlignment="1" applyProtection="1">
      <alignment horizontal="right" vertical="center"/>
      <protection hidden="1"/>
    </xf>
    <xf numFmtId="0" fontId="20" fillId="9" borderId="11" xfId="0" applyNumberFormat="1" applyFont="1" applyFill="1" applyBorder="1" applyAlignment="1" applyProtection="1">
      <alignment horizontal="center" vertical="center"/>
      <protection hidden="1"/>
    </xf>
    <xf numFmtId="0" fontId="21" fillId="9" borderId="0" xfId="0" applyFont="1" applyFill="1" applyBorder="1" applyAlignment="1" applyProtection="1">
      <alignment horizontal="center" vertical="center"/>
      <protection hidden="1"/>
    </xf>
    <xf numFmtId="0" fontId="18" fillId="9" borderId="3" xfId="0" applyFont="1" applyFill="1" applyBorder="1" applyAlignment="1" applyProtection="1">
      <alignment horizontal="center" vertical="center"/>
      <protection hidden="1"/>
    </xf>
    <xf numFmtId="0" fontId="18" fillId="9" borderId="0" xfId="0" applyFont="1" applyFill="1" applyAlignment="1">
      <alignment horizontal="center" vertical="center"/>
    </xf>
    <xf numFmtId="0" fontId="0" fillId="9" borderId="13" xfId="0" applyNumberFormat="1" applyFill="1" applyBorder="1" applyAlignment="1" applyProtection="1">
      <alignment horizontal="center" vertical="center"/>
      <protection hidden="1"/>
    </xf>
    <xf numFmtId="0" fontId="0" fillId="9" borderId="13" xfId="0" applyNumberFormat="1" applyFill="1" applyBorder="1" applyAlignment="1" applyProtection="1">
      <alignment horizontal="center" vertical="center" shrinkToFit="1"/>
      <protection hidden="1"/>
    </xf>
    <xf numFmtId="165" fontId="0" fillId="9" borderId="13" xfId="0" applyNumberFormat="1" applyFill="1" applyBorder="1" applyAlignment="1" applyProtection="1">
      <alignment horizontal="center" vertical="center" shrinkToFit="1"/>
      <protection hidden="1"/>
    </xf>
    <xf numFmtId="0" fontId="0" fillId="9" borderId="11" xfId="0" applyNumberFormat="1" applyFill="1" applyBorder="1" applyAlignment="1" applyProtection="1">
      <alignment horizontal="center" vertical="center"/>
      <protection hidden="1"/>
    </xf>
    <xf numFmtId="0" fontId="1" fillId="9" borderId="0" xfId="0" applyFont="1" applyFill="1" applyBorder="1" applyAlignment="1" applyProtection="1">
      <alignment horizontal="left"/>
      <protection hidden="1"/>
    </xf>
    <xf numFmtId="0" fontId="5" fillId="9" borderId="0" xfId="0" applyFont="1" applyFill="1" applyBorder="1" applyAlignment="1" applyProtection="1">
      <alignment vertical="center"/>
      <protection hidden="1"/>
    </xf>
    <xf numFmtId="0" fontId="22" fillId="9" borderId="0" xfId="0" applyFont="1" applyFill="1" applyBorder="1" applyAlignment="1" applyProtection="1">
      <alignment horizontal="right" vertical="center"/>
      <protection hidden="1"/>
    </xf>
    <xf numFmtId="0" fontId="0" fillId="9" borderId="14" xfId="0" applyFill="1" applyBorder="1"/>
    <xf numFmtId="9" fontId="0" fillId="9" borderId="13" xfId="0" applyNumberFormat="1" applyFill="1" applyBorder="1" applyAlignment="1" applyProtection="1">
      <alignment horizontal="center"/>
    </xf>
    <xf numFmtId="0" fontId="22" fillId="9" borderId="0" xfId="0" applyFont="1" applyFill="1" applyBorder="1" applyAlignment="1" applyProtection="1">
      <alignment horizontal="left"/>
      <protection hidden="1"/>
    </xf>
    <xf numFmtId="0" fontId="23" fillId="9" borderId="0" xfId="0" applyFont="1" applyFill="1" applyBorder="1" applyAlignment="1" applyProtection="1">
      <alignment horizontal="right" vertical="center"/>
      <protection hidden="1"/>
    </xf>
    <xf numFmtId="1" fontId="0" fillId="9" borderId="11" xfId="0" applyNumberFormat="1" applyFill="1" applyBorder="1" applyAlignment="1" applyProtection="1">
      <alignment horizontal="center" vertical="center"/>
      <protection hidden="1"/>
    </xf>
    <xf numFmtId="0" fontId="1" fillId="9" borderId="0" xfId="0" applyFont="1" applyFill="1" applyBorder="1" applyAlignment="1" applyProtection="1">
      <alignment horizontal="left" vertical="center"/>
      <protection hidden="1"/>
    </xf>
    <xf numFmtId="0" fontId="24" fillId="9" borderId="0" xfId="0" applyFont="1" applyFill="1" applyAlignment="1">
      <alignment vertical="center"/>
    </xf>
    <xf numFmtId="0" fontId="1" fillId="9" borderId="0" xfId="0" applyFont="1" applyFill="1" applyBorder="1" applyAlignment="1" applyProtection="1">
      <alignment horizontal="left" vertical="center" indent="1"/>
      <protection hidden="1"/>
    </xf>
    <xf numFmtId="0" fontId="3" fillId="9" borderId="0" xfId="0" applyFont="1" applyFill="1" applyBorder="1" applyAlignment="1">
      <alignment horizontal="right" vertical="center"/>
    </xf>
    <xf numFmtId="0" fontId="19" fillId="9" borderId="0" xfId="0" applyFont="1" applyFill="1" applyBorder="1" applyAlignment="1">
      <alignment horizontal="center" vertical="center"/>
    </xf>
    <xf numFmtId="0" fontId="19" fillId="9" borderId="0" xfId="0" applyNumberFormat="1" applyFont="1" applyFill="1" applyBorder="1" applyAlignment="1">
      <alignment horizontal="center" vertical="center"/>
    </xf>
    <xf numFmtId="0" fontId="0" fillId="9" borderId="0" xfId="0" applyFill="1"/>
    <xf numFmtId="1" fontId="24" fillId="9" borderId="0" xfId="0" applyNumberFormat="1" applyFont="1" applyFill="1" applyAlignment="1">
      <alignment horizontal="center" vertical="center"/>
    </xf>
    <xf numFmtId="9" fontId="2" fillId="9" borderId="0" xfId="0" applyNumberFormat="1" applyFont="1" applyFill="1" applyAlignment="1">
      <alignment vertical="center"/>
    </xf>
    <xf numFmtId="1" fontId="24" fillId="9" borderId="0" xfId="0" applyNumberFormat="1" applyFont="1" applyFill="1" applyBorder="1" applyAlignment="1">
      <alignment horizontal="center" vertical="center"/>
    </xf>
    <xf numFmtId="0" fontId="9" fillId="9" borderId="0" xfId="0" applyFont="1" applyFill="1" applyAlignment="1">
      <alignment horizontal="center" vertical="center"/>
    </xf>
    <xf numFmtId="1" fontId="9" fillId="9" borderId="0" xfId="0" applyNumberFormat="1" applyFont="1" applyFill="1" applyAlignment="1">
      <alignment horizontal="center" vertical="center"/>
    </xf>
    <xf numFmtId="49" fontId="9" fillId="9" borderId="0" xfId="0" applyNumberFormat="1" applyFont="1" applyFill="1" applyAlignment="1">
      <alignment horizontal="center" vertical="center"/>
    </xf>
    <xf numFmtId="0" fontId="1" fillId="9" borderId="0" xfId="0" applyFont="1" applyFill="1" applyBorder="1" applyAlignment="1" applyProtection="1">
      <alignment horizontal="center" vertical="center"/>
      <protection hidden="1"/>
    </xf>
    <xf numFmtId="0" fontId="16" fillId="9" borderId="0" xfId="0" applyFont="1" applyFill="1" applyBorder="1" applyAlignment="1" applyProtection="1">
      <alignment vertical="center"/>
      <protection hidden="1"/>
    </xf>
    <xf numFmtId="0" fontId="9" fillId="9" borderId="0" xfId="0" applyFont="1" applyFill="1" applyAlignment="1">
      <alignment vertical="center"/>
    </xf>
    <xf numFmtId="0" fontId="2" fillId="9" borderId="0" xfId="0" applyFont="1" applyFill="1" applyBorder="1" applyAlignment="1">
      <alignment vertical="center"/>
    </xf>
    <xf numFmtId="165" fontId="1" fillId="9" borderId="0" xfId="0" applyNumberFormat="1" applyFont="1" applyFill="1" applyBorder="1" applyAlignment="1" applyProtection="1">
      <alignment horizontal="left" shrinkToFit="1"/>
      <protection hidden="1"/>
    </xf>
    <xf numFmtId="0" fontId="23" fillId="9" borderId="0" xfId="0" applyFont="1" applyFill="1" applyBorder="1" applyAlignment="1">
      <alignment horizontal="left" vertical="center"/>
    </xf>
    <xf numFmtId="0" fontId="23" fillId="9" borderId="0" xfId="0" applyFont="1" applyFill="1" applyBorder="1" applyAlignment="1" applyProtection="1">
      <alignment horizontal="left" vertical="center"/>
      <protection hidden="1"/>
    </xf>
    <xf numFmtId="0" fontId="23" fillId="9" borderId="0" xfId="0" applyFont="1" applyFill="1" applyAlignment="1">
      <alignment horizontal="left" vertical="center"/>
    </xf>
    <xf numFmtId="0" fontId="4" fillId="9" borderId="3" xfId="0" applyFont="1" applyFill="1" applyBorder="1" applyAlignment="1" applyProtection="1">
      <alignment horizontal="left" vertical="center"/>
      <protection hidden="1"/>
    </xf>
    <xf numFmtId="165" fontId="1" fillId="9" borderId="0" xfId="0" applyNumberFormat="1" applyFont="1" applyFill="1" applyBorder="1" applyAlignment="1" applyProtection="1">
      <alignment vertical="center" shrinkToFit="1"/>
      <protection hidden="1"/>
    </xf>
    <xf numFmtId="0" fontId="23" fillId="9" borderId="0" xfId="0" applyFont="1" applyFill="1" applyAlignment="1">
      <alignment vertical="center"/>
    </xf>
    <xf numFmtId="0" fontId="4" fillId="9" borderId="3" xfId="0" applyFont="1" applyFill="1" applyBorder="1" applyAlignment="1" applyProtection="1">
      <alignment horizontal="right" vertical="center"/>
      <protection hidden="1"/>
    </xf>
    <xf numFmtId="1" fontId="0" fillId="9" borderId="13" xfId="0" applyNumberFormat="1" applyFill="1" applyBorder="1" applyAlignment="1" applyProtection="1">
      <alignment horizontal="center" vertical="center" shrinkToFit="1"/>
      <protection hidden="1"/>
    </xf>
    <xf numFmtId="1" fontId="1" fillId="9" borderId="0" xfId="0" applyNumberFormat="1" applyFont="1" applyFill="1" applyBorder="1" applyAlignment="1" applyProtection="1">
      <alignment vertical="center" shrinkToFit="1"/>
      <protection hidden="1"/>
    </xf>
    <xf numFmtId="0" fontId="0" fillId="9" borderId="0" xfId="0" applyFill="1" applyBorder="1" applyAlignment="1" applyProtection="1">
      <alignment vertical="center"/>
      <protection hidden="1"/>
    </xf>
    <xf numFmtId="0" fontId="23" fillId="9" borderId="0" xfId="0" applyFont="1" applyFill="1" applyBorder="1" applyAlignment="1" applyProtection="1">
      <alignment vertical="center"/>
      <protection hidden="1"/>
    </xf>
    <xf numFmtId="0" fontId="1" fillId="9" borderId="0" xfId="0" applyFont="1" applyFill="1" applyBorder="1" applyAlignment="1" applyProtection="1">
      <alignment horizontal="left" shrinkToFit="1"/>
      <protection hidden="1"/>
    </xf>
    <xf numFmtId="0" fontId="3" fillId="9" borderId="3" xfId="0" applyFont="1" applyFill="1" applyBorder="1" applyAlignment="1" applyProtection="1">
      <alignment horizontal="right" vertical="center"/>
      <protection hidden="1"/>
    </xf>
    <xf numFmtId="165" fontId="3" fillId="9" borderId="0" xfId="0" applyNumberFormat="1" applyFont="1" applyFill="1" applyBorder="1" applyAlignment="1">
      <alignment horizontal="center" vertical="center"/>
    </xf>
    <xf numFmtId="0" fontId="10" fillId="9" borderId="0" xfId="0" applyFont="1" applyFill="1" applyAlignment="1">
      <alignment vertical="center"/>
    </xf>
    <xf numFmtId="0" fontId="0" fillId="9" borderId="0" xfId="0" applyFill="1" applyBorder="1" applyAlignment="1" applyProtection="1">
      <alignment horizontal="left" vertical="center"/>
      <protection hidden="1"/>
    </xf>
    <xf numFmtId="0" fontId="10" fillId="9" borderId="0" xfId="0" applyFont="1" applyFill="1" applyAlignment="1">
      <alignment horizontal="left" vertical="center"/>
    </xf>
    <xf numFmtId="0" fontId="22" fillId="9" borderId="0" xfId="0" applyFont="1" applyFill="1" applyBorder="1" applyAlignment="1" applyProtection="1">
      <alignment horizontal="left" vertical="center"/>
      <protection hidden="1"/>
    </xf>
    <xf numFmtId="0" fontId="3" fillId="9" borderId="0" xfId="0" applyFont="1" applyFill="1" applyBorder="1" applyAlignment="1">
      <alignment horizontal="center" vertical="center"/>
    </xf>
    <xf numFmtId="0" fontId="22" fillId="9" borderId="9" xfId="0" applyFont="1" applyFill="1" applyBorder="1" applyAlignment="1" applyProtection="1">
      <alignment horizontal="left" vertical="center"/>
      <protection hidden="1"/>
    </xf>
    <xf numFmtId="0" fontId="1" fillId="9" borderId="9" xfId="0" applyFont="1" applyFill="1" applyBorder="1" applyAlignment="1" applyProtection="1">
      <alignment horizontal="left" vertical="center"/>
      <protection hidden="1"/>
    </xf>
    <xf numFmtId="0" fontId="1" fillId="9" borderId="0" xfId="0" applyFont="1" applyFill="1" applyBorder="1" applyAlignment="1" applyProtection="1">
      <alignment horizontal="right" vertical="center"/>
      <protection hidden="1"/>
    </xf>
    <xf numFmtId="0" fontId="28" fillId="9" borderId="0" xfId="0" applyFont="1" applyFill="1" applyBorder="1" applyAlignment="1" applyProtection="1">
      <alignment vertical="center"/>
      <protection hidden="1"/>
    </xf>
    <xf numFmtId="0" fontId="2" fillId="9" borderId="28" xfId="0" applyFont="1" applyFill="1" applyBorder="1" applyAlignment="1" applyProtection="1">
      <alignment vertical="center"/>
      <protection hidden="1"/>
    </xf>
    <xf numFmtId="0" fontId="29" fillId="9" borderId="28" xfId="0" applyFont="1" applyFill="1" applyBorder="1" applyAlignment="1" applyProtection="1">
      <alignment horizontal="center" vertical="center"/>
      <protection hidden="1"/>
    </xf>
    <xf numFmtId="0" fontId="2" fillId="9" borderId="29" xfId="0" applyFont="1" applyFill="1" applyBorder="1" applyAlignment="1" applyProtection="1">
      <alignment vertical="center"/>
      <protection hidden="1"/>
    </xf>
    <xf numFmtId="165" fontId="16" fillId="9" borderId="0" xfId="0" applyNumberFormat="1" applyFont="1" applyFill="1" applyBorder="1" applyAlignment="1" applyProtection="1">
      <alignment horizontal="center" vertical="center"/>
      <protection hidden="1"/>
    </xf>
    <xf numFmtId="0" fontId="9" fillId="9" borderId="0" xfId="0" applyFont="1" applyFill="1" applyBorder="1" applyProtection="1"/>
    <xf numFmtId="0" fontId="9" fillId="9" borderId="0" xfId="0" applyFont="1" applyFill="1" applyBorder="1" applyAlignment="1" applyProtection="1"/>
    <xf numFmtId="10" fontId="2" fillId="9" borderId="0" xfId="0" applyNumberFormat="1" applyFont="1" applyFill="1" applyAlignment="1">
      <alignment vertical="center"/>
    </xf>
    <xf numFmtId="0" fontId="83" fillId="9" borderId="0" xfId="0" applyFont="1" applyFill="1" applyBorder="1" applyAlignment="1" applyProtection="1">
      <alignment vertical="center"/>
      <protection hidden="1"/>
    </xf>
    <xf numFmtId="0" fontId="84" fillId="9" borderId="0" xfId="0" applyFont="1" applyFill="1" applyBorder="1" applyAlignment="1" applyProtection="1">
      <alignment horizontal="center" vertical="center"/>
      <protection hidden="1"/>
    </xf>
    <xf numFmtId="0" fontId="85" fillId="9" borderId="0" xfId="0" applyFont="1" applyFill="1" applyBorder="1" applyAlignment="1" applyProtection="1">
      <alignment vertical="center"/>
      <protection hidden="1"/>
    </xf>
    <xf numFmtId="0" fontId="85" fillId="9" borderId="0" xfId="0" applyFont="1" applyFill="1" applyBorder="1" applyAlignment="1" applyProtection="1">
      <alignment horizontal="right" vertical="center"/>
      <protection hidden="1"/>
    </xf>
    <xf numFmtId="0" fontId="86" fillId="9" borderId="0" xfId="0" applyFont="1" applyFill="1" applyBorder="1" applyAlignment="1" applyProtection="1">
      <alignment horizontal="left"/>
      <protection hidden="1"/>
    </xf>
    <xf numFmtId="0" fontId="86" fillId="9" borderId="0" xfId="0" applyFont="1" applyFill="1" applyBorder="1" applyAlignment="1" applyProtection="1">
      <alignment vertical="center"/>
      <protection hidden="1"/>
    </xf>
    <xf numFmtId="0" fontId="42" fillId="9" borderId="0" xfId="0" applyFont="1" applyFill="1" applyBorder="1" applyAlignment="1" applyProtection="1">
      <alignment horizontal="right" vertical="center"/>
      <protection hidden="1"/>
    </xf>
    <xf numFmtId="0" fontId="86" fillId="9" borderId="0" xfId="0" applyFont="1" applyFill="1" applyBorder="1" applyAlignment="1" applyProtection="1">
      <alignment horizontal="left" vertical="center" indent="1"/>
      <protection hidden="1"/>
    </xf>
    <xf numFmtId="0" fontId="86" fillId="9" borderId="0" xfId="0" applyFont="1" applyFill="1" applyBorder="1" applyAlignment="1" applyProtection="1">
      <alignment horizontal="left" vertical="center"/>
      <protection hidden="1"/>
    </xf>
    <xf numFmtId="0" fontId="0" fillId="9" borderId="8" xfId="0" applyNumberFormat="1" applyFill="1" applyBorder="1" applyAlignment="1" applyProtection="1">
      <alignment horizontal="center" vertical="center"/>
      <protection hidden="1"/>
    </xf>
    <xf numFmtId="0" fontId="22" fillId="9" borderId="0" xfId="0" applyFont="1" applyFill="1" applyBorder="1" applyAlignment="1" applyProtection="1">
      <alignment horizontal="center" vertical="center"/>
      <protection hidden="1"/>
    </xf>
    <xf numFmtId="0" fontId="9" fillId="9" borderId="0" xfId="0" applyFont="1" applyFill="1" applyBorder="1" applyAlignment="1" applyProtection="1">
      <alignment vertical="center"/>
      <protection locked="0"/>
    </xf>
    <xf numFmtId="0" fontId="1" fillId="9" borderId="9" xfId="0" applyFont="1" applyFill="1" applyBorder="1" applyAlignment="1" applyProtection="1">
      <alignment vertical="center"/>
      <protection hidden="1"/>
    </xf>
    <xf numFmtId="0" fontId="9" fillId="9" borderId="66" xfId="0" applyNumberFormat="1" applyFont="1" applyFill="1" applyBorder="1" applyAlignment="1" applyProtection="1">
      <alignment horizontal="center" vertical="center" shrinkToFit="1"/>
    </xf>
    <xf numFmtId="0" fontId="9" fillId="9" borderId="60" xfId="0" applyFont="1" applyFill="1" applyBorder="1" applyAlignment="1" applyProtection="1">
      <alignment horizontal="center" vertical="center"/>
      <protection hidden="1"/>
    </xf>
    <xf numFmtId="0" fontId="9" fillId="9" borderId="69" xfId="0" applyNumberFormat="1" applyFont="1" applyFill="1" applyBorder="1" applyAlignment="1" applyProtection="1">
      <alignment horizontal="center" vertical="center" shrinkToFit="1"/>
    </xf>
    <xf numFmtId="165" fontId="7" fillId="4" borderId="22" xfId="0" applyNumberFormat="1" applyFont="1" applyFill="1" applyBorder="1" applyAlignment="1" applyProtection="1">
      <alignment horizontal="center" vertical="center"/>
      <protection hidden="1"/>
    </xf>
    <xf numFmtId="0" fontId="87" fillId="19" borderId="45" xfId="0" applyFont="1" applyFill="1" applyBorder="1" applyAlignment="1">
      <alignment horizontal="center" vertical="center" wrapText="1"/>
    </xf>
    <xf numFmtId="0" fontId="87" fillId="18" borderId="45" xfId="0" applyFont="1" applyFill="1" applyBorder="1" applyAlignment="1">
      <alignment horizontal="center" vertical="center" wrapText="1"/>
    </xf>
    <xf numFmtId="0" fontId="88" fillId="20" borderId="41" xfId="0" applyFont="1" applyFill="1" applyBorder="1" applyAlignment="1">
      <alignment horizontal="center" vertical="center" wrapText="1"/>
    </xf>
    <xf numFmtId="164" fontId="24" fillId="2" borderId="0" xfId="0" applyNumberFormat="1" applyFont="1" applyFill="1" applyAlignment="1">
      <alignment vertical="center"/>
    </xf>
    <xf numFmtId="0" fontId="87" fillId="19" borderId="46" xfId="0" applyFont="1" applyFill="1" applyBorder="1" applyAlignment="1">
      <alignment horizontal="center" vertical="center" wrapText="1"/>
    </xf>
    <xf numFmtId="0" fontId="87" fillId="19" borderId="0" xfId="0" applyFont="1" applyFill="1" applyBorder="1" applyAlignment="1">
      <alignment horizontal="center" vertical="center" wrapText="1"/>
    </xf>
    <xf numFmtId="0" fontId="0" fillId="0" borderId="0" xfId="0" applyAlignment="1">
      <alignment vertical="center"/>
    </xf>
    <xf numFmtId="0" fontId="63" fillId="0" borderId="14" xfId="0" applyFont="1" applyBorder="1" applyAlignment="1">
      <alignment horizontal="center" vertical="center" wrapText="1"/>
    </xf>
    <xf numFmtId="0" fontId="63" fillId="0" borderId="12" xfId="0" applyFont="1" applyBorder="1" applyAlignment="1">
      <alignment horizontal="center" vertical="center" wrapText="1"/>
    </xf>
    <xf numFmtId="0" fontId="63" fillId="0" borderId="13" xfId="0" applyFont="1" applyBorder="1" applyAlignment="1">
      <alignment horizontal="center" vertical="center" wrapText="1"/>
    </xf>
    <xf numFmtId="0" fontId="63" fillId="0" borderId="17" xfId="0" applyFont="1" applyBorder="1" applyAlignment="1">
      <alignment horizontal="center" vertical="center" wrapText="1"/>
    </xf>
    <xf numFmtId="0" fontId="63" fillId="0" borderId="27" xfId="0" applyFont="1" applyBorder="1" applyAlignment="1">
      <alignment horizontal="center" vertical="center" wrapText="1"/>
    </xf>
    <xf numFmtId="0" fontId="63" fillId="0" borderId="10" xfId="0" applyFont="1" applyBorder="1" applyAlignment="1">
      <alignment horizontal="center" vertical="center" wrapText="1"/>
    </xf>
    <xf numFmtId="0" fontId="0" fillId="0" borderId="9" xfId="0" applyBorder="1"/>
    <xf numFmtId="0" fontId="69" fillId="0" borderId="5" xfId="0" applyFont="1" applyBorder="1" applyAlignment="1" applyProtection="1">
      <alignment horizontal="center" vertical="justify"/>
      <protection locked="0"/>
    </xf>
    <xf numFmtId="0" fontId="69" fillId="0" borderId="6" xfId="0" applyFont="1" applyBorder="1" applyAlignment="1" applyProtection="1">
      <alignment horizontal="center" vertical="justify"/>
      <protection locked="0"/>
    </xf>
    <xf numFmtId="0" fontId="64" fillId="0" borderId="6" xfId="0" applyFont="1" applyBorder="1" applyAlignment="1" applyProtection="1">
      <alignment horizontal="center" vertical="center"/>
      <protection locked="0"/>
    </xf>
    <xf numFmtId="0" fontId="64" fillId="0" borderId="7" xfId="0" applyFont="1" applyBorder="1" applyAlignment="1" applyProtection="1">
      <alignment horizontal="center" vertical="center"/>
      <protection locked="0"/>
    </xf>
    <xf numFmtId="0" fontId="64" fillId="15" borderId="15" xfId="0" applyFont="1" applyFill="1" applyBorder="1" applyAlignment="1">
      <alignment horizontal="center"/>
    </xf>
    <xf numFmtId="0" fontId="64" fillId="15" borderId="16" xfId="0" applyFont="1" applyFill="1" applyBorder="1" applyAlignment="1">
      <alignment horizontal="center"/>
    </xf>
    <xf numFmtId="0" fontId="64" fillId="15" borderId="17" xfId="0" applyFont="1" applyFill="1" applyBorder="1" applyAlignment="1">
      <alignment horizontal="center"/>
    </xf>
    <xf numFmtId="0" fontId="63" fillId="15" borderId="14" xfId="0" applyFont="1" applyFill="1" applyBorder="1" applyAlignment="1">
      <alignment horizontal="center" vertical="center" wrapText="1"/>
    </xf>
    <xf numFmtId="0" fontId="63" fillId="15" borderId="12" xfId="0" applyFont="1" applyFill="1" applyBorder="1" applyAlignment="1">
      <alignment horizontal="center" vertical="center" wrapText="1"/>
    </xf>
    <xf numFmtId="0" fontId="63" fillId="15" borderId="13" xfId="0" applyFont="1" applyFill="1" applyBorder="1" applyAlignment="1">
      <alignment horizontal="center" vertical="center" wrapText="1"/>
    </xf>
    <xf numFmtId="0" fontId="70" fillId="16" borderId="14" xfId="0" applyFont="1" applyFill="1" applyBorder="1" applyAlignment="1">
      <alignment horizontal="center" textRotation="90"/>
    </xf>
    <xf numFmtId="0" fontId="70" fillId="16" borderId="12" xfId="0" applyFont="1" applyFill="1" applyBorder="1" applyAlignment="1">
      <alignment horizontal="center" textRotation="90"/>
    </xf>
    <xf numFmtId="0" fontId="70" fillId="16" borderId="13" xfId="0" applyFont="1" applyFill="1" applyBorder="1" applyAlignment="1">
      <alignment horizontal="center" textRotation="90"/>
    </xf>
    <xf numFmtId="0" fontId="70" fillId="0" borderId="14" xfId="0" applyFont="1" applyBorder="1" applyAlignment="1">
      <alignment textRotation="90"/>
    </xf>
    <xf numFmtId="0" fontId="70" fillId="0" borderId="12" xfId="0" applyFont="1" applyBorder="1" applyAlignment="1">
      <alignment textRotation="90"/>
    </xf>
    <xf numFmtId="0" fontId="70" fillId="0" borderId="13" xfId="0" applyFont="1" applyBorder="1" applyAlignment="1">
      <alignment textRotation="90"/>
    </xf>
    <xf numFmtId="0" fontId="63" fillId="0" borderId="11" xfId="0" applyFont="1" applyBorder="1" applyAlignment="1">
      <alignment horizontal="justify" vertical="top" wrapText="1"/>
    </xf>
    <xf numFmtId="0" fontId="63" fillId="0" borderId="14" xfId="0" applyFont="1" applyBorder="1" applyAlignment="1">
      <alignment horizontal="justify" vertical="center" wrapText="1"/>
    </xf>
    <xf numFmtId="0" fontId="63" fillId="0" borderId="12" xfId="0" applyFont="1" applyBorder="1" applyAlignment="1">
      <alignment horizontal="justify" vertical="center" wrapText="1"/>
    </xf>
    <xf numFmtId="0" fontId="63" fillId="0" borderId="13" xfId="0" applyFont="1" applyBorder="1" applyAlignment="1">
      <alignment horizontal="justify" vertical="center" wrapText="1"/>
    </xf>
    <xf numFmtId="0" fontId="70" fillId="15" borderId="14" xfId="0" applyFont="1" applyFill="1" applyBorder="1" applyAlignment="1">
      <alignment horizontal="center" textRotation="90" wrapText="1"/>
    </xf>
    <xf numFmtId="0" fontId="70" fillId="15" borderId="12" xfId="0" applyFont="1" applyFill="1" applyBorder="1" applyAlignment="1">
      <alignment horizontal="center" textRotation="90" wrapText="1"/>
    </xf>
    <xf numFmtId="0" fontId="70" fillId="15" borderId="13" xfId="0" applyFont="1" applyFill="1" applyBorder="1" applyAlignment="1">
      <alignment horizontal="center" textRotation="90" wrapText="1"/>
    </xf>
    <xf numFmtId="0" fontId="70" fillId="16" borderId="14" xfId="0" applyFont="1" applyFill="1" applyBorder="1" applyAlignment="1">
      <alignment horizontal="center" textRotation="90" wrapText="1"/>
    </xf>
    <xf numFmtId="0" fontId="70" fillId="16" borderId="12" xfId="0" applyFont="1" applyFill="1" applyBorder="1" applyAlignment="1">
      <alignment horizontal="center" textRotation="90" wrapText="1"/>
    </xf>
    <xf numFmtId="0" fontId="70" fillId="16" borderId="13" xfId="0" applyFont="1" applyFill="1" applyBorder="1" applyAlignment="1">
      <alignment horizontal="center" textRotation="90" wrapText="1"/>
    </xf>
    <xf numFmtId="0" fontId="64" fillId="0" borderId="51" xfId="0" applyFont="1" applyBorder="1" applyAlignment="1">
      <alignment horizontal="center" vertical="center"/>
    </xf>
    <xf numFmtId="0" fontId="64" fillId="0" borderId="52" xfId="0" applyFont="1" applyBorder="1" applyAlignment="1">
      <alignment horizontal="center" vertical="center"/>
    </xf>
    <xf numFmtId="0" fontId="64" fillId="0" borderId="53" xfId="0" applyFont="1" applyBorder="1" applyAlignment="1">
      <alignment horizontal="center" vertical="center"/>
    </xf>
    <xf numFmtId="0" fontId="64" fillId="0" borderId="54" xfId="0" applyFont="1" applyBorder="1" applyAlignment="1">
      <alignment horizontal="center" vertical="center"/>
    </xf>
    <xf numFmtId="0" fontId="64" fillId="0" borderId="55" xfId="0" applyFont="1" applyBorder="1" applyAlignment="1">
      <alignment horizontal="center" vertical="center"/>
    </xf>
    <xf numFmtId="0" fontId="64" fillId="0" borderId="56" xfId="0" applyFont="1" applyBorder="1" applyAlignment="1">
      <alignment horizontal="center" vertical="center"/>
    </xf>
    <xf numFmtId="0" fontId="64" fillId="0" borderId="57" xfId="0" applyFont="1" applyBorder="1" applyAlignment="1">
      <alignment horizontal="center" vertical="center"/>
    </xf>
    <xf numFmtId="0" fontId="64" fillId="0" borderId="58" xfId="0" applyFont="1" applyBorder="1" applyAlignment="1">
      <alignment horizontal="center" vertical="center"/>
    </xf>
    <xf numFmtId="0" fontId="64" fillId="0" borderId="59" xfId="0" applyFont="1" applyBorder="1" applyAlignment="1">
      <alignment horizontal="center" vertical="center"/>
    </xf>
    <xf numFmtId="0" fontId="22" fillId="0" borderId="11" xfId="0" applyFont="1" applyBorder="1" applyAlignment="1" applyProtection="1">
      <alignment horizontal="center"/>
      <protection locked="0"/>
    </xf>
    <xf numFmtId="0" fontId="0" fillId="0" borderId="11" xfId="0" applyBorder="1" applyAlignment="1" applyProtection="1">
      <alignment horizontal="center"/>
      <protection locked="0"/>
    </xf>
    <xf numFmtId="0" fontId="22" fillId="0" borderId="5" xfId="0" applyFont="1" applyBorder="1" applyAlignment="1" applyProtection="1">
      <alignment horizontal="center"/>
      <protection locked="0"/>
    </xf>
    <xf numFmtId="0" fontId="22" fillId="0" borderId="6" xfId="0" applyFont="1" applyBorder="1" applyAlignment="1" applyProtection="1">
      <alignment horizontal="center"/>
      <protection locked="0"/>
    </xf>
    <xf numFmtId="0" fontId="22" fillId="0" borderId="7" xfId="0" applyFont="1" applyBorder="1" applyAlignment="1" applyProtection="1">
      <alignment horizontal="center"/>
      <protection locked="0"/>
    </xf>
    <xf numFmtId="0" fontId="7" fillId="2" borderId="31" xfId="0" applyNumberFormat="1" applyFont="1" applyFill="1" applyBorder="1" applyAlignment="1" applyProtection="1">
      <alignment horizontal="center" vertical="center"/>
      <protection hidden="1"/>
    </xf>
    <xf numFmtId="165" fontId="7" fillId="2" borderId="22" xfId="0" applyNumberFormat="1" applyFont="1" applyFill="1" applyBorder="1" applyAlignment="1" applyProtection="1">
      <alignment horizontal="center" vertical="center" shrinkToFit="1"/>
      <protection locked="0"/>
    </xf>
    <xf numFmtId="0" fontId="42" fillId="3" borderId="30" xfId="0" applyFont="1" applyFill="1" applyBorder="1" applyAlignment="1">
      <alignment horizontal="left" vertical="top" wrapText="1"/>
    </xf>
    <xf numFmtId="165" fontId="7" fillId="2" borderId="22" xfId="0" applyNumberFormat="1" applyFont="1" applyFill="1" applyBorder="1" applyAlignment="1" applyProtection="1">
      <alignment horizontal="center" vertical="center" shrinkToFit="1"/>
      <protection hidden="1"/>
    </xf>
    <xf numFmtId="165" fontId="7" fillId="7" borderId="22" xfId="0" applyNumberFormat="1" applyFont="1" applyFill="1" applyBorder="1" applyAlignment="1" applyProtection="1">
      <alignment horizontal="center" vertical="center" shrinkToFit="1"/>
      <protection hidden="1"/>
    </xf>
    <xf numFmtId="0" fontId="8" fillId="0" borderId="0" xfId="0" applyFont="1" applyFill="1" applyBorder="1" applyAlignment="1">
      <alignment horizontal="center" vertical="center"/>
    </xf>
    <xf numFmtId="0" fontId="46" fillId="3" borderId="0" xfId="0" applyFont="1" applyFill="1" applyAlignment="1">
      <alignment horizontal="center" vertical="center"/>
    </xf>
    <xf numFmtId="0" fontId="16" fillId="3" borderId="0" xfId="0" applyFont="1" applyFill="1" applyAlignment="1">
      <alignment vertical="center"/>
    </xf>
    <xf numFmtId="0" fontId="0" fillId="0" borderId="0" xfId="0" applyAlignment="1">
      <alignment vertical="center"/>
    </xf>
    <xf numFmtId="0" fontId="16" fillId="0" borderId="0" xfId="0" applyFont="1" applyFill="1" applyBorder="1" applyAlignment="1">
      <alignment horizontal="center" vertical="center" wrapText="1"/>
    </xf>
    <xf numFmtId="0" fontId="22" fillId="7" borderId="5" xfId="0" applyNumberFormat="1" applyFont="1" applyFill="1" applyBorder="1" applyAlignment="1" applyProtection="1">
      <alignment vertical="center" shrinkToFit="1"/>
      <protection hidden="1"/>
    </xf>
    <xf numFmtId="0" fontId="0" fillId="7" borderId="6" xfId="0" applyNumberFormat="1" applyFill="1" applyBorder="1" applyAlignment="1" applyProtection="1">
      <alignment vertical="center" shrinkToFit="1"/>
      <protection hidden="1"/>
    </xf>
    <xf numFmtId="0" fontId="0" fillId="7" borderId="7" xfId="0" applyNumberFormat="1" applyFill="1" applyBorder="1" applyAlignment="1" applyProtection="1">
      <alignment vertical="center" shrinkToFit="1"/>
      <protection hidden="1"/>
    </xf>
    <xf numFmtId="0" fontId="0" fillId="7" borderId="5" xfId="0" applyFill="1" applyBorder="1" applyAlignment="1" applyProtection="1">
      <alignment vertical="center" shrinkToFit="1"/>
    </xf>
    <xf numFmtId="0" fontId="0" fillId="7" borderId="6" xfId="0" applyFill="1" applyBorder="1" applyAlignment="1" applyProtection="1">
      <alignment vertical="center" shrinkToFit="1"/>
    </xf>
    <xf numFmtId="0" fontId="0" fillId="7" borderId="7" xfId="0" applyFill="1" applyBorder="1" applyAlignment="1" applyProtection="1">
      <alignment vertical="center" shrinkToFit="1"/>
    </xf>
    <xf numFmtId="0" fontId="0" fillId="7" borderId="5" xfId="0" applyFill="1" applyBorder="1" applyAlignment="1" applyProtection="1">
      <alignment horizontal="right" vertical="center"/>
    </xf>
    <xf numFmtId="0" fontId="0" fillId="7" borderId="6" xfId="0" applyFill="1" applyBorder="1" applyAlignment="1" applyProtection="1">
      <alignment horizontal="right" vertical="center"/>
    </xf>
    <xf numFmtId="0" fontId="22" fillId="7" borderId="6" xfId="0" applyNumberFormat="1" applyFont="1" applyFill="1" applyBorder="1" applyAlignment="1" applyProtection="1">
      <alignment vertical="center"/>
    </xf>
    <xf numFmtId="0" fontId="0" fillId="7" borderId="6" xfId="0" applyNumberFormat="1" applyFill="1" applyBorder="1" applyAlignment="1" applyProtection="1">
      <alignment vertical="center"/>
    </xf>
    <xf numFmtId="0" fontId="0" fillId="7" borderId="7" xfId="0" applyNumberFormat="1" applyFill="1" applyBorder="1" applyAlignment="1" applyProtection="1">
      <alignment vertical="center"/>
    </xf>
    <xf numFmtId="164" fontId="38" fillId="2" borderId="0" xfId="0" applyNumberFormat="1" applyFont="1" applyFill="1" applyBorder="1" applyAlignment="1" applyProtection="1">
      <alignment horizontal="center" vertical="center" shrinkToFit="1"/>
    </xf>
    <xf numFmtId="164" fontId="22" fillId="7" borderId="5" xfId="0" applyNumberFormat="1" applyFont="1" applyFill="1" applyBorder="1" applyAlignment="1" applyProtection="1">
      <alignment vertical="center"/>
    </xf>
    <xf numFmtId="164" fontId="0" fillId="7" borderId="6" xfId="0" applyNumberFormat="1" applyFill="1" applyBorder="1" applyAlignment="1" applyProtection="1">
      <alignment vertical="center"/>
    </xf>
    <xf numFmtId="164" fontId="0" fillId="7" borderId="7" xfId="0" applyNumberFormat="1" applyFill="1" applyBorder="1" applyAlignment="1" applyProtection="1">
      <alignment vertical="center"/>
    </xf>
    <xf numFmtId="3" fontId="0" fillId="7" borderId="5" xfId="0" applyNumberFormat="1" applyFill="1" applyBorder="1" applyAlignment="1" applyProtection="1">
      <alignment horizontal="center" vertical="center"/>
    </xf>
    <xf numFmtId="3" fontId="0" fillId="7" borderId="6" xfId="0" applyNumberFormat="1" applyFill="1" applyBorder="1" applyAlignment="1" applyProtection="1">
      <alignment horizontal="center" vertical="center"/>
    </xf>
    <xf numFmtId="3" fontId="0" fillId="7" borderId="7" xfId="0" applyNumberFormat="1" applyFill="1" applyBorder="1" applyAlignment="1" applyProtection="1">
      <alignment horizontal="center" vertical="center"/>
    </xf>
    <xf numFmtId="0" fontId="22" fillId="7" borderId="5" xfId="0" applyFont="1" applyFill="1" applyBorder="1" applyAlignment="1" applyProtection="1">
      <alignment vertical="center" wrapText="1" shrinkToFit="1"/>
      <protection hidden="1"/>
    </xf>
    <xf numFmtId="0" fontId="0" fillId="7" borderId="6" xfId="0" applyFill="1" applyBorder="1" applyAlignment="1" applyProtection="1">
      <alignment vertical="center" shrinkToFit="1"/>
      <protection hidden="1"/>
    </xf>
    <xf numFmtId="0" fontId="0" fillId="7" borderId="7" xfId="0" applyFill="1" applyBorder="1" applyAlignment="1" applyProtection="1">
      <alignment vertical="center" shrinkToFit="1"/>
      <protection hidden="1"/>
    </xf>
    <xf numFmtId="0" fontId="22" fillId="7" borderId="5" xfId="0" applyFont="1" applyFill="1" applyBorder="1" applyAlignment="1" applyProtection="1">
      <alignment vertical="center"/>
    </xf>
    <xf numFmtId="0" fontId="0" fillId="7" borderId="6" xfId="0" applyFill="1" applyBorder="1" applyAlignment="1" applyProtection="1">
      <alignment vertical="center"/>
    </xf>
    <xf numFmtId="0" fontId="0" fillId="7" borderId="7" xfId="0" applyFill="1" applyBorder="1" applyAlignment="1" applyProtection="1">
      <alignment vertical="center"/>
    </xf>
    <xf numFmtId="0" fontId="22" fillId="7" borderId="5" xfId="0" applyNumberFormat="1" applyFont="1" applyFill="1" applyBorder="1" applyAlignment="1" applyProtection="1">
      <alignment horizontal="left" vertical="center"/>
    </xf>
    <xf numFmtId="0" fontId="0" fillId="7" borderId="6" xfId="0" applyNumberFormat="1" applyFill="1" applyBorder="1" applyAlignment="1" applyProtection="1">
      <alignment horizontal="left" vertical="center"/>
    </xf>
    <xf numFmtId="0" fontId="0" fillId="7" borderId="7" xfId="0" applyNumberFormat="1" applyFill="1" applyBorder="1" applyAlignment="1" applyProtection="1">
      <alignment horizontal="left" vertical="center"/>
    </xf>
    <xf numFmtId="0" fontId="26" fillId="6" borderId="11" xfId="0" applyFont="1" applyFill="1" applyBorder="1" applyAlignment="1" applyProtection="1">
      <alignment horizontal="center" vertical="center" wrapText="1"/>
    </xf>
    <xf numFmtId="0" fontId="26" fillId="6" borderId="14" xfId="0" applyFont="1" applyFill="1" applyBorder="1" applyAlignment="1" applyProtection="1">
      <alignment horizontal="center" vertical="center" wrapText="1"/>
    </xf>
    <xf numFmtId="0" fontId="7" fillId="2" borderId="22" xfId="0" applyNumberFormat="1" applyFont="1" applyFill="1" applyBorder="1" applyAlignment="1" applyProtection="1">
      <alignment horizontal="center" vertical="center" shrinkToFit="1"/>
      <protection hidden="1"/>
    </xf>
    <xf numFmtId="0" fontId="56" fillId="7" borderId="5" xfId="2" applyFill="1" applyBorder="1" applyAlignment="1" applyProtection="1">
      <alignment vertical="center"/>
    </xf>
    <xf numFmtId="0" fontId="38" fillId="2" borderId="0" xfId="0" applyFont="1" applyFill="1" applyBorder="1" applyAlignment="1" applyProtection="1">
      <alignment vertical="center"/>
    </xf>
    <xf numFmtId="3" fontId="0" fillId="4" borderId="8" xfId="0" applyNumberFormat="1" applyFill="1" applyBorder="1" applyAlignment="1" applyProtection="1">
      <alignment horizontal="center" vertical="center"/>
    </xf>
    <xf numFmtId="3" fontId="0" fillId="4" borderId="9" xfId="0" applyNumberFormat="1" applyFill="1" applyBorder="1" applyAlignment="1" applyProtection="1">
      <alignment horizontal="center" vertical="center"/>
    </xf>
    <xf numFmtId="3" fontId="0" fillId="4" borderId="10" xfId="0" applyNumberFormat="1" applyFill="1" applyBorder="1" applyAlignment="1" applyProtection="1">
      <alignment horizontal="center" vertical="center"/>
    </xf>
    <xf numFmtId="0" fontId="44" fillId="7" borderId="0" xfId="0" applyFont="1" applyFill="1" applyBorder="1" applyAlignment="1" applyProtection="1">
      <alignment horizontal="center" shrinkToFit="1"/>
      <protection hidden="1"/>
    </xf>
    <xf numFmtId="0" fontId="44" fillId="7" borderId="9" xfId="0" applyFont="1" applyFill="1" applyBorder="1" applyAlignment="1" applyProtection="1">
      <alignment horizontal="center" shrinkToFit="1"/>
      <protection hidden="1"/>
    </xf>
    <xf numFmtId="0" fontId="0" fillId="5" borderId="8" xfId="0" applyNumberFormat="1" applyFill="1" applyBorder="1" applyAlignment="1" applyProtection="1">
      <alignment vertical="center" shrinkToFit="1"/>
      <protection hidden="1"/>
    </xf>
    <xf numFmtId="0" fontId="0" fillId="5" borderId="9" xfId="0" applyNumberFormat="1" applyFill="1" applyBorder="1" applyAlignment="1" applyProtection="1">
      <alignment vertical="center" shrinkToFit="1"/>
      <protection hidden="1"/>
    </xf>
    <xf numFmtId="0" fontId="0" fillId="5" borderId="10" xfId="0" applyNumberFormat="1" applyFill="1" applyBorder="1" applyAlignment="1" applyProtection="1">
      <alignment vertical="center" shrinkToFit="1"/>
      <protection hidden="1"/>
    </xf>
    <xf numFmtId="166" fontId="7" fillId="7" borderId="5" xfId="0" applyNumberFormat="1" applyFont="1" applyFill="1" applyBorder="1" applyAlignment="1" applyProtection="1">
      <alignment horizontal="center" vertical="center"/>
      <protection hidden="1"/>
    </xf>
    <xf numFmtId="166" fontId="7" fillId="7" borderId="6" xfId="0" applyNumberFormat="1" applyFont="1" applyFill="1" applyBorder="1" applyAlignment="1" applyProtection="1">
      <alignment horizontal="center" vertical="center"/>
      <protection hidden="1"/>
    </xf>
    <xf numFmtId="166" fontId="7" fillId="7" borderId="7" xfId="0" applyNumberFormat="1" applyFont="1" applyFill="1" applyBorder="1" applyAlignment="1" applyProtection="1">
      <alignment horizontal="center" vertical="center"/>
      <protection hidden="1"/>
    </xf>
    <xf numFmtId="0" fontId="7" fillId="6" borderId="15" xfId="0" applyFont="1" applyFill="1" applyBorder="1" applyAlignment="1">
      <alignment horizontal="center" vertical="center" textRotation="90" shrinkToFit="1"/>
    </xf>
    <xf numFmtId="0" fontId="7" fillId="6" borderId="26" xfId="0" applyFont="1" applyFill="1" applyBorder="1" applyAlignment="1">
      <alignment horizontal="center" vertical="center" textRotation="90" shrinkToFit="1"/>
    </xf>
    <xf numFmtId="0" fontId="38" fillId="2" borderId="0" xfId="0" applyNumberFormat="1" applyFont="1" applyFill="1" applyBorder="1" applyAlignment="1" applyProtection="1">
      <alignment horizontal="center" vertical="center" shrinkToFit="1"/>
      <protection hidden="1"/>
    </xf>
    <xf numFmtId="9" fontId="0" fillId="4" borderId="8" xfId="0" applyNumberFormat="1" applyFill="1" applyBorder="1" applyAlignment="1" applyProtection="1">
      <alignment horizontal="center" vertical="center" shrinkToFit="1"/>
      <protection hidden="1"/>
    </xf>
    <xf numFmtId="9" fontId="0" fillId="4" borderId="10" xfId="0" applyNumberFormat="1" applyFill="1" applyBorder="1" applyAlignment="1" applyProtection="1">
      <alignment horizontal="center" vertical="center" shrinkToFit="1"/>
      <protection hidden="1"/>
    </xf>
    <xf numFmtId="0" fontId="0" fillId="7" borderId="5" xfId="0" applyNumberFormat="1" applyFill="1" applyBorder="1" applyAlignment="1" applyProtection="1">
      <alignment horizontal="center" vertical="center"/>
      <protection hidden="1"/>
    </xf>
    <xf numFmtId="0" fontId="0" fillId="7" borderId="7" xfId="0" applyNumberFormat="1" applyFill="1" applyBorder="1" applyAlignment="1" applyProtection="1">
      <alignment horizontal="center" vertical="center"/>
      <protection hidden="1"/>
    </xf>
    <xf numFmtId="165" fontId="23" fillId="7" borderId="5" xfId="0" applyNumberFormat="1" applyFont="1" applyFill="1" applyBorder="1" applyAlignment="1" applyProtection="1">
      <alignment horizontal="center" vertical="center" shrinkToFit="1"/>
      <protection hidden="1"/>
    </xf>
    <xf numFmtId="165" fontId="23" fillId="7" borderId="6" xfId="0" applyNumberFormat="1" applyFont="1" applyFill="1" applyBorder="1" applyAlignment="1" applyProtection="1">
      <alignment horizontal="center" vertical="center" shrinkToFit="1"/>
      <protection hidden="1"/>
    </xf>
    <xf numFmtId="165" fontId="23" fillId="7" borderId="7" xfId="0" applyNumberFormat="1" applyFont="1" applyFill="1" applyBorder="1" applyAlignment="1" applyProtection="1">
      <alignment horizontal="center" vertical="center" shrinkToFit="1"/>
      <protection hidden="1"/>
    </xf>
    <xf numFmtId="49" fontId="0" fillId="4" borderId="8" xfId="0" applyNumberFormat="1" applyFill="1" applyBorder="1" applyAlignment="1" applyProtection="1">
      <alignment horizontal="center" vertical="center"/>
      <protection hidden="1"/>
    </xf>
    <xf numFmtId="0" fontId="0" fillId="4" borderId="10" xfId="0" applyNumberFormat="1" applyFill="1" applyBorder="1" applyAlignment="1" applyProtection="1">
      <alignment horizontal="center" vertical="center"/>
      <protection hidden="1"/>
    </xf>
    <xf numFmtId="0" fontId="32" fillId="2" borderId="0" xfId="0" applyFont="1" applyFill="1" applyAlignment="1">
      <alignment horizontal="center" vertical="center"/>
    </xf>
    <xf numFmtId="0" fontId="48" fillId="2" borderId="16" xfId="0" applyFont="1" applyFill="1" applyBorder="1" applyAlignment="1" applyProtection="1">
      <alignment vertical="center" wrapText="1"/>
      <protection hidden="1"/>
    </xf>
    <xf numFmtId="0" fontId="48" fillId="2" borderId="0" xfId="0" applyFont="1" applyFill="1" applyBorder="1" applyAlignment="1" applyProtection="1">
      <alignment vertical="center" wrapText="1"/>
      <protection hidden="1"/>
    </xf>
    <xf numFmtId="0" fontId="0" fillId="4" borderId="8" xfId="0" applyNumberFormat="1" applyFill="1" applyBorder="1" applyAlignment="1" applyProtection="1">
      <alignment horizontal="center" vertical="center"/>
      <protection hidden="1"/>
    </xf>
    <xf numFmtId="0" fontId="0" fillId="6" borderId="15" xfId="0" applyFill="1" applyBorder="1" applyAlignment="1" applyProtection="1">
      <alignment horizontal="center" vertical="center"/>
    </xf>
    <xf numFmtId="0" fontId="0" fillId="6" borderId="16" xfId="0" applyFill="1" applyBorder="1" applyAlignment="1" applyProtection="1">
      <alignment horizontal="center" vertical="center"/>
    </xf>
    <xf numFmtId="0" fontId="0" fillId="6" borderId="17" xfId="0" applyFill="1" applyBorder="1" applyAlignment="1" applyProtection="1">
      <alignment horizontal="center" vertical="center"/>
    </xf>
    <xf numFmtId="0" fontId="0" fillId="6" borderId="8" xfId="0" applyFill="1" applyBorder="1" applyAlignment="1" applyProtection="1">
      <alignment horizontal="center" vertical="center"/>
    </xf>
    <xf numFmtId="0" fontId="0" fillId="6" borderId="9" xfId="0" applyFill="1" applyBorder="1" applyAlignment="1" applyProtection="1">
      <alignment horizontal="center" vertical="center"/>
    </xf>
    <xf numFmtId="0" fontId="0" fillId="6" borderId="10" xfId="0" applyFill="1" applyBorder="1" applyAlignment="1" applyProtection="1">
      <alignment horizontal="center" vertical="center"/>
    </xf>
    <xf numFmtId="166" fontId="0" fillId="5" borderId="5" xfId="0" applyNumberFormat="1" applyFill="1" applyBorder="1" applyAlignment="1" applyProtection="1">
      <alignment horizontal="center" vertical="center"/>
      <protection locked="0"/>
    </xf>
    <xf numFmtId="166" fontId="0" fillId="5" borderId="6" xfId="0" applyNumberFormat="1" applyFill="1" applyBorder="1" applyAlignment="1" applyProtection="1">
      <alignment horizontal="center" vertical="center"/>
      <protection locked="0"/>
    </xf>
    <xf numFmtId="166" fontId="0" fillId="5" borderId="7" xfId="0" applyNumberFormat="1" applyFill="1" applyBorder="1" applyAlignment="1" applyProtection="1">
      <alignment horizontal="center" vertical="center"/>
      <protection locked="0"/>
    </xf>
    <xf numFmtId="0" fontId="27" fillId="2" borderId="0" xfId="0" applyFont="1" applyFill="1" applyBorder="1" applyAlignment="1" applyProtection="1">
      <alignment horizontal="center" vertical="center"/>
      <protection hidden="1"/>
    </xf>
    <xf numFmtId="0" fontId="7" fillId="2" borderId="15" xfId="0" applyFont="1" applyFill="1" applyBorder="1" applyAlignment="1" applyProtection="1">
      <alignment horizontal="justify" vertical="top"/>
      <protection locked="0"/>
    </xf>
    <xf numFmtId="0" fontId="0" fillId="0" borderId="16" xfId="0" applyBorder="1" applyAlignment="1">
      <alignment horizontal="justify" vertical="top"/>
    </xf>
    <xf numFmtId="0" fontId="0" fillId="0" borderId="17" xfId="0" applyBorder="1" applyAlignment="1">
      <alignment horizontal="justify" vertical="top"/>
    </xf>
    <xf numFmtId="0" fontId="0" fillId="0" borderId="26" xfId="0" applyBorder="1" applyAlignment="1">
      <alignment horizontal="justify" vertical="top"/>
    </xf>
    <xf numFmtId="0" fontId="0" fillId="0" borderId="0" xfId="0" applyBorder="1" applyAlignment="1">
      <alignment horizontal="justify" vertical="top"/>
    </xf>
    <xf numFmtId="0" fontId="0" fillId="0" borderId="27" xfId="0" applyBorder="1" applyAlignment="1">
      <alignment horizontal="justify" vertical="top"/>
    </xf>
    <xf numFmtId="0" fontId="0" fillId="0" borderId="8" xfId="0" applyBorder="1" applyAlignment="1">
      <alignment horizontal="justify" vertical="top"/>
    </xf>
    <xf numFmtId="0" fontId="0" fillId="0" borderId="9" xfId="0" applyBorder="1" applyAlignment="1">
      <alignment horizontal="justify" vertical="top"/>
    </xf>
    <xf numFmtId="0" fontId="0" fillId="0" borderId="10" xfId="0" applyBorder="1" applyAlignment="1">
      <alignment horizontal="justify" vertical="top"/>
    </xf>
    <xf numFmtId="0" fontId="1" fillId="2" borderId="15" xfId="0" applyFont="1" applyFill="1" applyBorder="1" applyAlignment="1" applyProtection="1">
      <alignment horizontal="justify" vertical="top"/>
      <protection hidden="1"/>
    </xf>
    <xf numFmtId="0" fontId="1" fillId="2" borderId="16" xfId="0" applyFont="1" applyFill="1" applyBorder="1" applyAlignment="1" applyProtection="1">
      <alignment horizontal="justify" vertical="top"/>
      <protection hidden="1"/>
    </xf>
    <xf numFmtId="0" fontId="1" fillId="2" borderId="17" xfId="0" applyFont="1" applyFill="1" applyBorder="1" applyAlignment="1" applyProtection="1">
      <alignment horizontal="justify" vertical="top"/>
      <protection hidden="1"/>
    </xf>
    <xf numFmtId="0" fontId="1" fillId="2" borderId="26" xfId="0" applyFont="1" applyFill="1" applyBorder="1" applyAlignment="1" applyProtection="1">
      <alignment horizontal="justify" vertical="top"/>
      <protection hidden="1"/>
    </xf>
    <xf numFmtId="0" fontId="1" fillId="2" borderId="0" xfId="0" applyFont="1" applyFill="1" applyBorder="1" applyAlignment="1" applyProtection="1">
      <alignment horizontal="justify" vertical="top"/>
      <protection hidden="1"/>
    </xf>
    <xf numFmtId="0" fontId="1" fillId="2" borderId="27" xfId="0" applyFont="1" applyFill="1" applyBorder="1" applyAlignment="1" applyProtection="1">
      <alignment horizontal="justify" vertical="top"/>
      <protection hidden="1"/>
    </xf>
    <xf numFmtId="0" fontId="1" fillId="2" borderId="8" xfId="0" applyFont="1" applyFill="1" applyBorder="1" applyAlignment="1" applyProtection="1">
      <alignment horizontal="justify" vertical="top"/>
      <protection hidden="1"/>
    </xf>
    <xf numFmtId="0" fontId="1" fillId="2" borderId="9" xfId="0" applyFont="1" applyFill="1" applyBorder="1" applyAlignment="1" applyProtection="1">
      <alignment horizontal="justify" vertical="top"/>
      <protection hidden="1"/>
    </xf>
    <xf numFmtId="0" fontId="1" fillId="2" borderId="10" xfId="0" applyFont="1" applyFill="1" applyBorder="1" applyAlignment="1" applyProtection="1">
      <alignment horizontal="justify" vertical="top"/>
      <protection hidden="1"/>
    </xf>
    <xf numFmtId="0" fontId="22" fillId="2" borderId="0" xfId="0" applyFont="1" applyFill="1" applyBorder="1" applyAlignment="1" applyProtection="1">
      <alignment horizontal="justify" vertical="top"/>
      <protection hidden="1"/>
    </xf>
    <xf numFmtId="0" fontId="7" fillId="2" borderId="0" xfId="0" applyFont="1" applyFill="1" applyBorder="1" applyAlignment="1" applyProtection="1">
      <alignment horizontal="center" vertical="center"/>
      <protection hidden="1"/>
    </xf>
    <xf numFmtId="0" fontId="0" fillId="6" borderId="11" xfId="0" applyFill="1" applyBorder="1" applyAlignment="1" applyProtection="1">
      <alignment horizontal="center" vertical="center"/>
    </xf>
    <xf numFmtId="0" fontId="0" fillId="6" borderId="14" xfId="0" applyFill="1" applyBorder="1" applyAlignment="1" applyProtection="1">
      <alignment horizontal="center" vertical="center"/>
    </xf>
    <xf numFmtId="14" fontId="19" fillId="2" borderId="0" xfId="0" applyNumberFormat="1" applyFont="1" applyFill="1" applyAlignment="1">
      <alignment horizontal="left" vertical="center"/>
    </xf>
    <xf numFmtId="0" fontId="7" fillId="2" borderId="16" xfId="0" applyFont="1" applyFill="1" applyBorder="1" applyAlignment="1" applyProtection="1">
      <alignment horizontal="center" vertical="center"/>
      <protection hidden="1"/>
    </xf>
    <xf numFmtId="0" fontId="7" fillId="2" borderId="16" xfId="0" applyFont="1" applyFill="1" applyBorder="1" applyAlignment="1" applyProtection="1">
      <alignment horizontal="justify" vertical="top"/>
      <protection locked="0"/>
    </xf>
    <xf numFmtId="0" fontId="7" fillId="2" borderId="17" xfId="0" applyFont="1" applyFill="1" applyBorder="1" applyAlignment="1" applyProtection="1">
      <alignment horizontal="justify" vertical="top"/>
      <protection locked="0"/>
    </xf>
    <xf numFmtId="0" fontId="7" fillId="2" borderId="26" xfId="0" applyFont="1" applyFill="1" applyBorder="1" applyAlignment="1" applyProtection="1">
      <alignment horizontal="justify" vertical="top"/>
      <protection locked="0"/>
    </xf>
    <xf numFmtId="0" fontId="7" fillId="2" borderId="0" xfId="0" applyFont="1" applyFill="1" applyBorder="1" applyAlignment="1" applyProtection="1">
      <alignment horizontal="justify" vertical="top"/>
      <protection locked="0"/>
    </xf>
    <xf numFmtId="0" fontId="7" fillId="2" borderId="27" xfId="0" applyFont="1" applyFill="1" applyBorder="1" applyAlignment="1" applyProtection="1">
      <alignment horizontal="justify" vertical="top"/>
      <protection locked="0"/>
    </xf>
    <xf numFmtId="0" fontId="7" fillId="2" borderId="8" xfId="0" applyFont="1" applyFill="1" applyBorder="1" applyAlignment="1" applyProtection="1">
      <alignment horizontal="justify" vertical="top"/>
      <protection locked="0"/>
    </xf>
    <xf numFmtId="0" fontId="7" fillId="2" borderId="9" xfId="0" applyFont="1" applyFill="1" applyBorder="1" applyAlignment="1" applyProtection="1">
      <alignment horizontal="justify" vertical="top"/>
      <protection locked="0"/>
    </xf>
    <xf numFmtId="0" fontId="7" fillId="2" borderId="10" xfId="0" applyFont="1" applyFill="1" applyBorder="1" applyAlignment="1" applyProtection="1">
      <alignment horizontal="justify" vertical="top"/>
      <protection locked="0"/>
    </xf>
    <xf numFmtId="0" fontId="7" fillId="2" borderId="15" xfId="0" applyFont="1" applyFill="1" applyBorder="1" applyAlignment="1">
      <alignment horizontal="justify" vertical="top"/>
    </xf>
    <xf numFmtId="0" fontId="24" fillId="2" borderId="16" xfId="0" applyFont="1" applyFill="1" applyBorder="1" applyAlignment="1">
      <alignment horizontal="justify" vertical="top"/>
    </xf>
    <xf numFmtId="0" fontId="24" fillId="2" borderId="17" xfId="0" applyFont="1" applyFill="1" applyBorder="1" applyAlignment="1">
      <alignment horizontal="justify" vertical="top"/>
    </xf>
    <xf numFmtId="0" fontId="24" fillId="2" borderId="26" xfId="0" applyFont="1" applyFill="1" applyBorder="1" applyAlignment="1">
      <alignment horizontal="justify" vertical="top"/>
    </xf>
    <xf numFmtId="0" fontId="24" fillId="2" borderId="0" xfId="0" applyFont="1" applyFill="1" applyBorder="1" applyAlignment="1">
      <alignment horizontal="justify" vertical="top"/>
    </xf>
    <xf numFmtId="0" fontId="24" fillId="2" borderId="27" xfId="0" applyFont="1" applyFill="1" applyBorder="1" applyAlignment="1">
      <alignment horizontal="justify" vertical="top"/>
    </xf>
    <xf numFmtId="0" fontId="24" fillId="2" borderId="8" xfId="0" applyFont="1" applyFill="1" applyBorder="1" applyAlignment="1">
      <alignment horizontal="justify" vertical="top"/>
    </xf>
    <xf numFmtId="0" fontId="24" fillId="2" borderId="9" xfId="0" applyFont="1" applyFill="1" applyBorder="1" applyAlignment="1">
      <alignment horizontal="justify" vertical="top"/>
    </xf>
    <xf numFmtId="0" fontId="24" fillId="2" borderId="10" xfId="0" applyFont="1" applyFill="1" applyBorder="1" applyAlignment="1">
      <alignment horizontal="justify" vertical="top"/>
    </xf>
    <xf numFmtId="0" fontId="1" fillId="2" borderId="9" xfId="0" applyFont="1" applyFill="1" applyBorder="1" applyAlignment="1" applyProtection="1">
      <alignment horizontal="center" vertical="center"/>
      <protection hidden="1"/>
    </xf>
    <xf numFmtId="0" fontId="68" fillId="2" borderId="0" xfId="0" applyFont="1" applyFill="1" applyBorder="1" applyAlignment="1" applyProtection="1">
      <alignment vertical="center"/>
      <protection hidden="1"/>
    </xf>
    <xf numFmtId="0" fontId="22" fillId="2" borderId="0" xfId="0" applyFont="1" applyFill="1" applyBorder="1" applyAlignment="1" applyProtection="1">
      <alignment vertical="center" wrapText="1" shrinkToFit="1"/>
      <protection hidden="1"/>
    </xf>
    <xf numFmtId="0" fontId="4" fillId="2" borderId="0" xfId="0" applyFont="1" applyFill="1" applyBorder="1" applyAlignment="1" applyProtection="1">
      <alignment wrapText="1"/>
      <protection hidden="1"/>
    </xf>
    <xf numFmtId="0" fontId="22" fillId="7" borderId="5" xfId="0" applyFont="1" applyFill="1" applyBorder="1" applyAlignment="1" applyProtection="1">
      <alignment vertical="center" shrinkToFit="1"/>
      <protection hidden="1"/>
    </xf>
    <xf numFmtId="0" fontId="0" fillId="7" borderId="6" xfId="0" applyFill="1" applyBorder="1" applyAlignment="1"/>
    <xf numFmtId="14" fontId="7" fillId="7" borderId="5" xfId="0" applyNumberFormat="1" applyFont="1" applyFill="1" applyBorder="1" applyAlignment="1" applyProtection="1">
      <alignment horizontal="center" vertical="center" shrinkToFit="1"/>
      <protection hidden="1"/>
    </xf>
    <xf numFmtId="0" fontId="7" fillId="7" borderId="7" xfId="0" applyFont="1" applyFill="1" applyBorder="1" applyAlignment="1">
      <alignment horizontal="center" vertical="center" shrinkToFit="1"/>
    </xf>
    <xf numFmtId="0" fontId="55" fillId="7" borderId="0" xfId="0" applyFont="1" applyFill="1" applyBorder="1" applyAlignment="1" applyProtection="1">
      <alignment horizontal="center" vertical="center"/>
      <protection hidden="1"/>
    </xf>
    <xf numFmtId="0" fontId="7" fillId="6" borderId="11" xfId="0" applyFont="1" applyFill="1" applyBorder="1" applyAlignment="1" applyProtection="1">
      <alignment horizontal="center" vertical="center" wrapText="1"/>
    </xf>
    <xf numFmtId="0" fontId="7" fillId="6" borderId="14" xfId="0" applyFont="1" applyFill="1" applyBorder="1" applyAlignment="1" applyProtection="1">
      <alignment horizontal="center" vertical="center" wrapText="1"/>
    </xf>
    <xf numFmtId="0" fontId="24" fillId="2" borderId="0" xfId="0" applyFont="1" applyFill="1" applyBorder="1" applyAlignment="1" applyProtection="1">
      <alignment horizontal="center" vertical="center" wrapText="1"/>
      <protection locked="0"/>
    </xf>
    <xf numFmtId="0" fontId="77" fillId="14" borderId="5" xfId="0" applyFont="1" applyFill="1" applyBorder="1" applyAlignment="1" applyProtection="1">
      <alignment horizontal="center" vertical="center" shrinkToFit="1"/>
      <protection hidden="1"/>
    </xf>
    <xf numFmtId="0" fontId="77" fillId="14" borderId="6" xfId="0" applyFont="1" applyFill="1" applyBorder="1" applyAlignment="1" applyProtection="1">
      <alignment horizontal="center" vertical="center" shrinkToFit="1"/>
      <protection hidden="1"/>
    </xf>
    <xf numFmtId="0" fontId="77" fillId="14" borderId="7" xfId="0" applyFont="1" applyFill="1" applyBorder="1" applyAlignment="1" applyProtection="1">
      <alignment horizontal="center" vertical="center" shrinkToFit="1"/>
      <protection hidden="1"/>
    </xf>
    <xf numFmtId="0" fontId="54" fillId="2" borderId="0" xfId="0" applyFont="1" applyFill="1" applyBorder="1" applyAlignment="1" applyProtection="1">
      <alignment horizontal="center" vertical="center"/>
      <protection hidden="1"/>
    </xf>
    <xf numFmtId="0" fontId="7" fillId="2" borderId="0" xfId="0" applyFont="1" applyFill="1" applyAlignment="1">
      <alignment horizontal="center" vertical="center"/>
    </xf>
    <xf numFmtId="0" fontId="7" fillId="2" borderId="27" xfId="0" applyFont="1" applyFill="1" applyBorder="1" applyAlignment="1">
      <alignment horizontal="center" vertical="center"/>
    </xf>
    <xf numFmtId="0" fontId="22" fillId="2" borderId="0" xfId="0" applyFont="1" applyFill="1" applyBorder="1" applyAlignment="1" applyProtection="1">
      <alignment horizontal="center"/>
      <protection hidden="1"/>
    </xf>
    <xf numFmtId="0" fontId="1" fillId="2" borderId="27" xfId="0" applyFont="1" applyFill="1" applyBorder="1" applyAlignment="1" applyProtection="1">
      <alignment horizontal="center"/>
      <protection hidden="1"/>
    </xf>
    <xf numFmtId="0" fontId="7" fillId="6" borderId="5" xfId="0" applyFont="1" applyFill="1" applyBorder="1" applyAlignment="1">
      <alignment horizontal="center" vertical="center"/>
    </xf>
    <xf numFmtId="0" fontId="7" fillId="6" borderId="6" xfId="0" applyFont="1" applyFill="1" applyBorder="1" applyAlignment="1">
      <alignment horizontal="center" vertical="center"/>
    </xf>
    <xf numFmtId="0" fontId="7" fillId="6" borderId="7" xfId="0" applyFont="1" applyFill="1" applyBorder="1" applyAlignment="1">
      <alignment horizontal="center" vertical="center"/>
    </xf>
    <xf numFmtId="0" fontId="7" fillId="6" borderId="70" xfId="0" applyFont="1" applyFill="1" applyBorder="1" applyAlignment="1">
      <alignment horizontal="center" vertical="center" wrapText="1"/>
    </xf>
    <xf numFmtId="0" fontId="7" fillId="6" borderId="32" xfId="0" applyFont="1" applyFill="1" applyBorder="1" applyAlignment="1">
      <alignment horizontal="center" vertical="center" wrapText="1"/>
    </xf>
    <xf numFmtId="0" fontId="7" fillId="6" borderId="71" xfId="0" applyFont="1" applyFill="1" applyBorder="1" applyAlignment="1">
      <alignment horizontal="center" vertical="center" wrapText="1"/>
    </xf>
    <xf numFmtId="0" fontId="4" fillId="7" borderId="11" xfId="0" applyNumberFormat="1" applyFont="1" applyFill="1" applyBorder="1" applyAlignment="1" applyProtection="1">
      <alignment horizontal="center" vertical="center"/>
      <protection hidden="1"/>
    </xf>
    <xf numFmtId="0" fontId="76" fillId="14" borderId="11" xfId="0" applyFont="1" applyFill="1" applyBorder="1" applyAlignment="1" applyProtection="1">
      <alignment horizontal="center" vertical="center" shrinkToFit="1"/>
      <protection hidden="1"/>
    </xf>
    <xf numFmtId="0" fontId="1" fillId="2" borderId="15" xfId="0" applyFont="1" applyFill="1" applyBorder="1" applyAlignment="1" applyProtection="1">
      <alignment horizontal="justify" vertical="top"/>
      <protection locked="0"/>
    </xf>
    <xf numFmtId="0" fontId="1" fillId="2" borderId="16" xfId="0" applyFont="1" applyFill="1" applyBorder="1" applyAlignment="1" applyProtection="1">
      <alignment horizontal="justify" vertical="top"/>
      <protection locked="0"/>
    </xf>
    <xf numFmtId="0" fontId="1" fillId="2" borderId="17" xfId="0" applyFont="1" applyFill="1" applyBorder="1" applyAlignment="1" applyProtection="1">
      <alignment horizontal="justify" vertical="top"/>
      <protection locked="0"/>
    </xf>
    <xf numFmtId="0" fontId="1" fillId="2" borderId="26" xfId="0" applyFont="1" applyFill="1" applyBorder="1" applyAlignment="1" applyProtection="1">
      <alignment horizontal="justify" vertical="top"/>
      <protection locked="0"/>
    </xf>
    <xf numFmtId="0" fontId="1" fillId="2" borderId="0" xfId="0" applyFont="1" applyFill="1" applyBorder="1" applyAlignment="1" applyProtection="1">
      <alignment horizontal="justify" vertical="top"/>
      <protection locked="0"/>
    </xf>
    <xf numFmtId="0" fontId="1" fillId="2" borderId="27" xfId="0" applyFont="1" applyFill="1" applyBorder="1" applyAlignment="1" applyProtection="1">
      <alignment horizontal="justify" vertical="top"/>
      <protection locked="0"/>
    </xf>
    <xf numFmtId="0" fontId="1" fillId="2" borderId="8" xfId="0" applyFont="1" applyFill="1" applyBorder="1" applyAlignment="1" applyProtection="1">
      <alignment horizontal="justify" vertical="top"/>
      <protection locked="0"/>
    </xf>
    <xf numFmtId="0" fontId="1" fillId="2" borderId="9" xfId="0" applyFont="1" applyFill="1" applyBorder="1" applyAlignment="1" applyProtection="1">
      <alignment horizontal="justify" vertical="top"/>
      <protection locked="0"/>
    </xf>
    <xf numFmtId="0" fontId="1" fillId="2" borderId="10" xfId="0" applyFont="1" applyFill="1" applyBorder="1" applyAlignment="1" applyProtection="1">
      <alignment horizontal="justify" vertical="top"/>
      <protection locked="0"/>
    </xf>
    <xf numFmtId="0" fontId="22" fillId="2" borderId="0" xfId="0" applyFont="1" applyFill="1" applyBorder="1" applyAlignment="1" applyProtection="1">
      <alignment horizontal="center" vertical="center"/>
      <protection hidden="1"/>
    </xf>
    <xf numFmtId="0" fontId="1" fillId="2" borderId="0" xfId="0" applyFont="1" applyFill="1" applyBorder="1" applyAlignment="1" applyProtection="1">
      <alignment horizontal="center" vertical="center"/>
      <protection hidden="1"/>
    </xf>
    <xf numFmtId="0" fontId="22" fillId="2" borderId="0" xfId="0" applyFont="1" applyFill="1" applyBorder="1" applyAlignment="1" applyProtection="1">
      <alignment horizontal="left" vertical="top"/>
      <protection hidden="1"/>
    </xf>
    <xf numFmtId="0" fontId="79" fillId="0" borderId="0" xfId="0" applyFont="1" applyBorder="1" applyAlignment="1">
      <alignment horizontal="left" wrapText="1"/>
    </xf>
    <xf numFmtId="0" fontId="79" fillId="0" borderId="49" xfId="0" applyFont="1" applyFill="1" applyBorder="1" applyAlignment="1">
      <alignment horizontal="center" vertical="center" wrapText="1"/>
    </xf>
    <xf numFmtId="0" fontId="79" fillId="0" borderId="0" xfId="0" applyFont="1" applyFill="1" applyBorder="1" applyAlignment="1">
      <alignment horizontal="center" vertical="center" wrapText="1"/>
    </xf>
    <xf numFmtId="0" fontId="79" fillId="0" borderId="49" xfId="0" applyFont="1" applyBorder="1" applyAlignment="1">
      <alignment horizontal="center" wrapText="1"/>
    </xf>
    <xf numFmtId="0" fontId="79" fillId="0" borderId="0" xfId="0" applyFont="1" applyBorder="1" applyAlignment="1">
      <alignment horizontal="center" wrapText="1"/>
    </xf>
    <xf numFmtId="14" fontId="79" fillId="10" borderId="43" xfId="0" applyNumberFormat="1" applyFont="1" applyFill="1" applyBorder="1" applyAlignment="1">
      <alignment horizontal="left" wrapText="1"/>
    </xf>
    <xf numFmtId="0" fontId="79" fillId="10" borderId="42" xfId="0" applyFont="1" applyFill="1" applyBorder="1" applyAlignment="1">
      <alignment wrapText="1"/>
    </xf>
    <xf numFmtId="0" fontId="89" fillId="10" borderId="43" xfId="0" applyFont="1" applyFill="1" applyBorder="1" applyAlignment="1">
      <alignment wrapText="1"/>
    </xf>
    <xf numFmtId="0" fontId="89" fillId="10" borderId="44" xfId="0" applyFont="1" applyFill="1" applyBorder="1" applyAlignment="1">
      <alignment wrapText="1"/>
    </xf>
    <xf numFmtId="0" fontId="79" fillId="12" borderId="42" xfId="0" applyFont="1" applyFill="1" applyBorder="1" applyAlignment="1">
      <alignment wrapText="1"/>
    </xf>
    <xf numFmtId="0" fontId="79" fillId="12" borderId="43" xfId="0" applyFont="1" applyFill="1" applyBorder="1" applyAlignment="1">
      <alignment wrapText="1"/>
    </xf>
    <xf numFmtId="0" fontId="79" fillId="12" borderId="44" xfId="0" applyFont="1" applyFill="1" applyBorder="1" applyAlignment="1">
      <alignment wrapText="1"/>
    </xf>
    <xf numFmtId="0" fontId="60" fillId="11" borderId="47" xfId="0" applyFont="1" applyFill="1" applyBorder="1" applyAlignment="1">
      <alignment horizontal="left" vertical="center" wrapText="1"/>
    </xf>
    <xf numFmtId="0" fontId="60" fillId="11" borderId="45" xfId="0" applyFont="1" applyFill="1" applyBorder="1" applyAlignment="1">
      <alignment horizontal="left" vertical="center" wrapText="1"/>
    </xf>
    <xf numFmtId="0" fontId="60" fillId="11" borderId="47" xfId="0" applyFont="1" applyFill="1" applyBorder="1" applyAlignment="1">
      <alignment horizontal="center" vertical="center" wrapText="1"/>
    </xf>
    <xf numFmtId="0" fontId="60" fillId="11" borderId="45" xfId="0" applyFont="1" applyFill="1" applyBorder="1" applyAlignment="1">
      <alignment horizontal="center" vertical="center" wrapText="1"/>
    </xf>
    <xf numFmtId="0" fontId="60" fillId="11" borderId="42" xfId="0" applyFont="1" applyFill="1" applyBorder="1" applyAlignment="1">
      <alignment horizontal="center" wrapText="1"/>
    </xf>
    <xf numFmtId="0" fontId="60" fillId="11" borderId="43" xfId="0" applyFont="1" applyFill="1" applyBorder="1" applyAlignment="1">
      <alignment horizontal="center" wrapText="1"/>
    </xf>
    <xf numFmtId="0" fontId="60" fillId="11" borderId="44" xfId="0" applyFont="1" applyFill="1" applyBorder="1" applyAlignment="1">
      <alignment horizontal="center" wrapText="1"/>
    </xf>
    <xf numFmtId="0" fontId="79" fillId="10" borderId="43" xfId="0" applyFont="1" applyFill="1" applyBorder="1" applyAlignment="1">
      <alignment wrapText="1"/>
    </xf>
    <xf numFmtId="0" fontId="79" fillId="10" borderId="44" xfId="0" applyFont="1" applyFill="1" applyBorder="1" applyAlignment="1">
      <alignment wrapText="1"/>
    </xf>
    <xf numFmtId="0" fontId="79" fillId="11" borderId="42" xfId="0" applyFont="1" applyFill="1" applyBorder="1" applyAlignment="1">
      <alignment horizontal="left" wrapText="1"/>
    </xf>
    <xf numFmtId="0" fontId="79" fillId="11" borderId="43" xfId="0" applyFont="1" applyFill="1" applyBorder="1" applyAlignment="1">
      <alignment horizontal="left" wrapText="1"/>
    </xf>
    <xf numFmtId="0" fontId="79" fillId="11" borderId="44" xfId="0" applyFont="1" applyFill="1" applyBorder="1" applyAlignment="1">
      <alignment horizontal="left" wrapText="1"/>
    </xf>
    <xf numFmtId="0" fontId="79" fillId="11" borderId="42" xfId="0" applyFont="1" applyFill="1" applyBorder="1" applyAlignment="1">
      <alignment wrapText="1"/>
    </xf>
    <xf numFmtId="0" fontId="79" fillId="11" borderId="43" xfId="0" applyFont="1" applyFill="1" applyBorder="1" applyAlignment="1">
      <alignment wrapText="1"/>
    </xf>
    <xf numFmtId="0" fontId="79" fillId="11" borderId="44" xfId="0" applyFont="1" applyFill="1" applyBorder="1" applyAlignment="1">
      <alignment wrapText="1"/>
    </xf>
    <xf numFmtId="0" fontId="79" fillId="10" borderId="42" xfId="0" applyFont="1" applyFill="1" applyBorder="1" applyAlignment="1">
      <alignment horizontal="left" wrapText="1"/>
    </xf>
    <xf numFmtId="0" fontId="79" fillId="10" borderId="43" xfId="0" applyFont="1" applyFill="1" applyBorder="1" applyAlignment="1">
      <alignment horizontal="left" wrapText="1"/>
    </xf>
    <xf numFmtId="0" fontId="79" fillId="10" borderId="44" xfId="0" applyFont="1" applyFill="1" applyBorder="1" applyAlignment="1">
      <alignment horizontal="left" wrapText="1"/>
    </xf>
    <xf numFmtId="0" fontId="79" fillId="12" borderId="42" xfId="0" applyFont="1" applyFill="1" applyBorder="1" applyAlignment="1">
      <alignment horizontal="left" wrapText="1"/>
    </xf>
    <xf numFmtId="0" fontId="79" fillId="12" borderId="43" xfId="0" applyFont="1" applyFill="1" applyBorder="1" applyAlignment="1">
      <alignment horizontal="left" wrapText="1"/>
    </xf>
    <xf numFmtId="0" fontId="79" fillId="12" borderId="44" xfId="0" applyFont="1" applyFill="1" applyBorder="1" applyAlignment="1">
      <alignment horizontal="left" wrapText="1"/>
    </xf>
    <xf numFmtId="0" fontId="9" fillId="9" borderId="15" xfId="0" applyFont="1" applyFill="1" applyBorder="1" applyAlignment="1" applyProtection="1">
      <alignment vertical="center"/>
      <protection locked="0"/>
    </xf>
    <xf numFmtId="0" fontId="9" fillId="9" borderId="16" xfId="0" applyFont="1" applyFill="1" applyBorder="1" applyAlignment="1" applyProtection="1">
      <alignment vertical="center"/>
      <protection locked="0"/>
    </xf>
    <xf numFmtId="0" fontId="9" fillId="9" borderId="17" xfId="0" applyFont="1" applyFill="1" applyBorder="1" applyAlignment="1" applyProtection="1">
      <alignment vertical="center"/>
      <protection locked="0"/>
    </xf>
    <xf numFmtId="0" fontId="9" fillId="9" borderId="26" xfId="0" applyFont="1" applyFill="1" applyBorder="1" applyAlignment="1" applyProtection="1">
      <alignment vertical="center"/>
      <protection locked="0"/>
    </xf>
    <xf numFmtId="0" fontId="9" fillId="9" borderId="0" xfId="0" applyFont="1" applyFill="1" applyBorder="1" applyAlignment="1" applyProtection="1">
      <alignment vertical="center"/>
      <protection locked="0"/>
    </xf>
    <xf numFmtId="0" fontId="9" fillId="9" borderId="27" xfId="0" applyFont="1" applyFill="1" applyBorder="1" applyAlignment="1" applyProtection="1">
      <alignment vertical="center"/>
      <protection locked="0"/>
    </xf>
    <xf numFmtId="0" fontId="9" fillId="9" borderId="8" xfId="0" applyFont="1" applyFill="1" applyBorder="1" applyAlignment="1" applyProtection="1">
      <alignment vertical="center"/>
      <protection locked="0"/>
    </xf>
    <xf numFmtId="0" fontId="9" fillId="9" borderId="9" xfId="0" applyFont="1" applyFill="1" applyBorder="1" applyAlignment="1" applyProtection="1">
      <alignment vertical="center"/>
      <protection locked="0"/>
    </xf>
    <xf numFmtId="0" fontId="9" fillId="9" borderId="10" xfId="0" applyFont="1" applyFill="1" applyBorder="1" applyAlignment="1" applyProtection="1">
      <alignment vertical="center"/>
      <protection locked="0"/>
    </xf>
    <xf numFmtId="0" fontId="5" fillId="9" borderId="15" xfId="0" applyFont="1" applyFill="1" applyBorder="1" applyAlignment="1" applyProtection="1">
      <alignment horizontal="right" vertical="center"/>
      <protection hidden="1"/>
    </xf>
    <xf numFmtId="0" fontId="5" fillId="9" borderId="16" xfId="0" applyFont="1" applyFill="1" applyBorder="1" applyAlignment="1" applyProtection="1">
      <alignment horizontal="right" vertical="center"/>
      <protection hidden="1"/>
    </xf>
    <xf numFmtId="0" fontId="5" fillId="9" borderId="17" xfId="0" applyFont="1" applyFill="1" applyBorder="1" applyAlignment="1" applyProtection="1">
      <alignment horizontal="right" vertical="center"/>
      <protection hidden="1"/>
    </xf>
    <xf numFmtId="0" fontId="5" fillId="9" borderId="26" xfId="0" applyFont="1" applyFill="1" applyBorder="1" applyAlignment="1" applyProtection="1">
      <alignment horizontal="right" vertical="center"/>
      <protection hidden="1"/>
    </xf>
    <xf numFmtId="0" fontId="5" fillId="9" borderId="0" xfId="0" applyFont="1" applyFill="1" applyBorder="1" applyAlignment="1" applyProtection="1">
      <alignment horizontal="right" vertical="center"/>
      <protection hidden="1"/>
    </xf>
    <xf numFmtId="0" fontId="5" fillId="9" borderId="27" xfId="0" applyFont="1" applyFill="1" applyBorder="1" applyAlignment="1" applyProtection="1">
      <alignment horizontal="right" vertical="center"/>
      <protection hidden="1"/>
    </xf>
    <xf numFmtId="0" fontId="5" fillId="9" borderId="8" xfId="0" applyFont="1" applyFill="1" applyBorder="1" applyAlignment="1" applyProtection="1">
      <alignment horizontal="right" vertical="center"/>
      <protection hidden="1"/>
    </xf>
    <xf numFmtId="0" fontId="5" fillId="9" borderId="9" xfId="0" applyFont="1" applyFill="1" applyBorder="1" applyAlignment="1" applyProtection="1">
      <alignment horizontal="right" vertical="center"/>
      <protection hidden="1"/>
    </xf>
    <xf numFmtId="0" fontId="5" fillId="9" borderId="10" xfId="0" applyFont="1" applyFill="1" applyBorder="1" applyAlignment="1" applyProtection="1">
      <alignment horizontal="right" vertical="center"/>
      <protection hidden="1"/>
    </xf>
    <xf numFmtId="0" fontId="19" fillId="9" borderId="11" xfId="0" applyFont="1" applyFill="1" applyBorder="1" applyAlignment="1" applyProtection="1">
      <alignment horizontal="center" vertical="center"/>
      <protection hidden="1"/>
    </xf>
    <xf numFmtId="0" fontId="0" fillId="9" borderId="33" xfId="0" applyFont="1" applyFill="1" applyBorder="1" applyAlignment="1" applyProtection="1">
      <alignment horizontal="justify" vertical="top" wrapText="1"/>
      <protection hidden="1"/>
    </xf>
    <xf numFmtId="0" fontId="1" fillId="9" borderId="34" xfId="0" applyFont="1" applyFill="1" applyBorder="1" applyAlignment="1" applyProtection="1">
      <alignment horizontal="justify" vertical="top"/>
      <protection hidden="1"/>
    </xf>
    <xf numFmtId="0" fontId="1" fillId="9" borderId="35" xfId="0" applyFont="1" applyFill="1" applyBorder="1" applyAlignment="1" applyProtection="1">
      <alignment horizontal="justify" vertical="top"/>
      <protection hidden="1"/>
    </xf>
    <xf numFmtId="0" fontId="1" fillId="9" borderId="36" xfId="0" applyFont="1" applyFill="1" applyBorder="1" applyAlignment="1" applyProtection="1">
      <alignment horizontal="justify" vertical="top"/>
      <protection hidden="1"/>
    </xf>
    <xf numFmtId="0" fontId="1" fillId="9" borderId="0" xfId="0" applyFont="1" applyFill="1" applyBorder="1" applyAlignment="1" applyProtection="1">
      <alignment horizontal="justify" vertical="top"/>
      <protection hidden="1"/>
    </xf>
    <xf numFmtId="0" fontId="1" fillId="9" borderId="37" xfId="0" applyFont="1" applyFill="1" applyBorder="1" applyAlignment="1" applyProtection="1">
      <alignment horizontal="justify" vertical="top"/>
      <protection hidden="1"/>
    </xf>
    <xf numFmtId="0" fontId="1" fillId="9" borderId="38" xfId="0" applyFont="1" applyFill="1" applyBorder="1" applyAlignment="1" applyProtection="1">
      <alignment horizontal="justify" vertical="top"/>
      <protection hidden="1"/>
    </xf>
    <xf numFmtId="0" fontId="1" fillId="9" borderId="39" xfId="0" applyFont="1" applyFill="1" applyBorder="1" applyAlignment="1" applyProtection="1">
      <alignment horizontal="justify" vertical="top"/>
      <protection hidden="1"/>
    </xf>
    <xf numFmtId="0" fontId="1" fillId="9" borderId="40" xfId="0" applyFont="1" applyFill="1" applyBorder="1" applyAlignment="1" applyProtection="1">
      <alignment horizontal="justify" vertical="top"/>
      <protection hidden="1"/>
    </xf>
    <xf numFmtId="0" fontId="9" fillId="9" borderId="11" xfId="0" applyFont="1" applyFill="1" applyBorder="1" applyAlignment="1" applyProtection="1">
      <alignment vertical="center"/>
      <protection locked="0"/>
    </xf>
    <xf numFmtId="0" fontId="9" fillId="9" borderId="15" xfId="0" applyFont="1" applyFill="1" applyBorder="1" applyAlignment="1" applyProtection="1">
      <alignment horizontal="justify" vertical="top"/>
      <protection locked="0"/>
    </xf>
    <xf numFmtId="0" fontId="9" fillId="9" borderId="16" xfId="0" applyFont="1" applyFill="1" applyBorder="1" applyAlignment="1" applyProtection="1">
      <alignment horizontal="justify" vertical="top"/>
      <protection locked="0"/>
    </xf>
    <xf numFmtId="0" fontId="9" fillId="9" borderId="17" xfId="0" applyFont="1" applyFill="1" applyBorder="1" applyAlignment="1" applyProtection="1">
      <alignment horizontal="justify" vertical="top"/>
      <protection locked="0"/>
    </xf>
    <xf numFmtId="0" fontId="9" fillId="9" borderId="26" xfId="0" applyFont="1" applyFill="1" applyBorder="1" applyAlignment="1" applyProtection="1">
      <alignment horizontal="justify" vertical="top"/>
      <protection locked="0"/>
    </xf>
    <xf numFmtId="0" fontId="9" fillId="9" borderId="0" xfId="0" applyFont="1" applyFill="1" applyBorder="1" applyAlignment="1" applyProtection="1">
      <alignment horizontal="justify" vertical="top"/>
      <protection locked="0"/>
    </xf>
    <xf numFmtId="0" fontId="9" fillId="9" borderId="27" xfId="0" applyFont="1" applyFill="1" applyBorder="1" applyAlignment="1" applyProtection="1">
      <alignment horizontal="justify" vertical="top"/>
      <protection locked="0"/>
    </xf>
    <xf numFmtId="0" fontId="9" fillId="9" borderId="8" xfId="0" applyFont="1" applyFill="1" applyBorder="1" applyAlignment="1" applyProtection="1">
      <alignment horizontal="justify" vertical="top"/>
      <protection locked="0"/>
    </xf>
    <xf numFmtId="0" fontId="9" fillId="9" borderId="9" xfId="0" applyFont="1" applyFill="1" applyBorder="1" applyAlignment="1" applyProtection="1">
      <alignment horizontal="justify" vertical="top"/>
      <protection locked="0"/>
    </xf>
    <xf numFmtId="0" fontId="9" fillId="9" borderId="10" xfId="0" applyFont="1" applyFill="1" applyBorder="1" applyAlignment="1" applyProtection="1">
      <alignment horizontal="justify" vertical="top"/>
      <protection locked="0"/>
    </xf>
    <xf numFmtId="0" fontId="0" fillId="9" borderId="5" xfId="0" applyNumberFormat="1" applyFill="1" applyBorder="1" applyAlignment="1" applyProtection="1">
      <alignment horizontal="center" vertical="center"/>
      <protection hidden="1"/>
    </xf>
    <xf numFmtId="0" fontId="0" fillId="9" borderId="7" xfId="0" applyNumberFormat="1" applyFill="1" applyBorder="1" applyAlignment="1" applyProtection="1">
      <alignment horizontal="center" vertical="center"/>
      <protection hidden="1"/>
    </xf>
    <xf numFmtId="165" fontId="0" fillId="9" borderId="5" xfId="0" applyNumberFormat="1" applyFill="1" applyBorder="1" applyAlignment="1" applyProtection="1">
      <alignment horizontal="center" vertical="center" shrinkToFit="1"/>
      <protection hidden="1"/>
    </xf>
    <xf numFmtId="165" fontId="0" fillId="9" borderId="6" xfId="0" applyNumberFormat="1" applyFill="1" applyBorder="1" applyAlignment="1" applyProtection="1">
      <alignment horizontal="center" vertical="center" shrinkToFit="1"/>
      <protection hidden="1"/>
    </xf>
    <xf numFmtId="165" fontId="0" fillId="9" borderId="7" xfId="0" applyNumberFormat="1" applyFill="1" applyBorder="1" applyAlignment="1" applyProtection="1">
      <alignment horizontal="center" vertical="center" shrinkToFit="1"/>
      <protection hidden="1"/>
    </xf>
    <xf numFmtId="0" fontId="0" fillId="9" borderId="5" xfId="0" applyNumberFormat="1" applyFill="1" applyBorder="1" applyAlignment="1" applyProtection="1">
      <alignment vertical="center" shrinkToFit="1"/>
      <protection hidden="1"/>
    </xf>
    <xf numFmtId="0" fontId="0" fillId="9" borderId="6" xfId="0" applyNumberFormat="1" applyFill="1" applyBorder="1" applyAlignment="1" applyProtection="1">
      <alignment vertical="center" shrinkToFit="1"/>
      <protection hidden="1"/>
    </xf>
    <xf numFmtId="0" fontId="0" fillId="9" borderId="7" xfId="0" applyNumberFormat="1" applyFill="1" applyBorder="1" applyAlignment="1" applyProtection="1">
      <alignment vertical="center" shrinkToFit="1"/>
      <protection hidden="1"/>
    </xf>
    <xf numFmtId="0" fontId="0" fillId="9" borderId="5" xfId="0" applyNumberFormat="1" applyFill="1" applyBorder="1" applyAlignment="1" applyProtection="1">
      <alignment horizontal="center" vertical="center" shrinkToFit="1"/>
      <protection hidden="1"/>
    </xf>
    <xf numFmtId="0" fontId="0" fillId="9" borderId="6" xfId="0" applyNumberFormat="1" applyFill="1" applyBorder="1" applyAlignment="1" applyProtection="1">
      <alignment horizontal="center" vertical="center" shrinkToFit="1"/>
      <protection hidden="1"/>
    </xf>
    <xf numFmtId="0" fontId="0" fillId="9" borderId="7" xfId="0" applyNumberFormat="1" applyFill="1" applyBorder="1" applyAlignment="1" applyProtection="1">
      <alignment horizontal="center" vertical="center" shrinkToFit="1"/>
      <protection hidden="1"/>
    </xf>
    <xf numFmtId="0" fontId="0" fillId="9" borderId="5" xfId="0" applyFill="1" applyBorder="1" applyAlignment="1" applyProtection="1">
      <alignment vertical="center" shrinkToFit="1"/>
      <protection hidden="1"/>
    </xf>
    <xf numFmtId="0" fontId="0" fillId="9" borderId="6" xfId="0" applyFill="1" applyBorder="1" applyAlignment="1" applyProtection="1">
      <alignment vertical="center" shrinkToFit="1"/>
      <protection hidden="1"/>
    </xf>
    <xf numFmtId="0" fontId="0" fillId="9" borderId="7" xfId="0" applyFill="1" applyBorder="1" applyAlignment="1" applyProtection="1">
      <alignment vertical="center" shrinkToFit="1"/>
      <protection hidden="1"/>
    </xf>
    <xf numFmtId="14" fontId="0" fillId="9" borderId="5" xfId="0" applyNumberFormat="1" applyFill="1" applyBorder="1" applyAlignment="1" applyProtection="1">
      <alignment horizontal="center" vertical="center" shrinkToFit="1"/>
      <protection hidden="1"/>
    </xf>
    <xf numFmtId="14" fontId="0" fillId="9" borderId="6" xfId="0" applyNumberFormat="1" applyFill="1" applyBorder="1" applyAlignment="1" applyProtection="1">
      <alignment horizontal="center" vertical="center" shrinkToFit="1"/>
      <protection hidden="1"/>
    </xf>
    <xf numFmtId="14" fontId="0" fillId="9" borderId="7" xfId="0" applyNumberFormat="1" applyFill="1" applyBorder="1" applyAlignment="1" applyProtection="1">
      <alignment horizontal="center" vertical="center" shrinkToFit="1"/>
      <protection hidden="1"/>
    </xf>
    <xf numFmtId="0" fontId="0" fillId="9" borderId="8" xfId="0" applyNumberFormat="1" applyFill="1" applyBorder="1" applyAlignment="1" applyProtection="1">
      <alignment vertical="center" shrinkToFit="1"/>
      <protection hidden="1"/>
    </xf>
    <xf numFmtId="0" fontId="0" fillId="9" borderId="9" xfId="0" applyNumberFormat="1" applyFill="1" applyBorder="1" applyAlignment="1" applyProtection="1">
      <alignment vertical="center" shrinkToFit="1"/>
      <protection hidden="1"/>
    </xf>
    <xf numFmtId="0" fontId="0" fillId="9" borderId="10" xfId="0" applyNumberFormat="1" applyFill="1" applyBorder="1" applyAlignment="1" applyProtection="1">
      <alignment vertical="center" shrinkToFit="1"/>
      <protection hidden="1"/>
    </xf>
    <xf numFmtId="0" fontId="5" fillId="9" borderId="4" xfId="0" applyFont="1" applyFill="1" applyBorder="1" applyAlignment="1">
      <alignment horizontal="center" vertical="center" wrapText="1"/>
    </xf>
    <xf numFmtId="0" fontId="6" fillId="9" borderId="0" xfId="0" applyFont="1" applyFill="1" applyBorder="1" applyAlignment="1" applyProtection="1">
      <alignment horizontal="center" vertical="center"/>
      <protection hidden="1"/>
    </xf>
    <xf numFmtId="0" fontId="67" fillId="9" borderId="0" xfId="0" applyFont="1" applyFill="1" applyBorder="1" applyAlignment="1" applyProtection="1">
      <alignment horizontal="center" vertical="center"/>
      <protection hidden="1"/>
    </xf>
    <xf numFmtId="0" fontId="67" fillId="17" borderId="0" xfId="0" applyFont="1" applyFill="1" applyBorder="1" applyAlignment="1" applyProtection="1">
      <alignment horizontal="center" vertical="center" shrinkToFit="1"/>
      <protection hidden="1"/>
    </xf>
    <xf numFmtId="0" fontId="82" fillId="9" borderId="0" xfId="0" applyFont="1" applyFill="1" applyBorder="1" applyAlignment="1" applyProtection="1">
      <alignment horizontal="center"/>
      <protection hidden="1"/>
    </xf>
    <xf numFmtId="0" fontId="0" fillId="9" borderId="5" xfId="0" applyFill="1" applyBorder="1" applyAlignment="1" applyProtection="1">
      <alignment vertical="center" shrinkToFit="1"/>
    </xf>
    <xf numFmtId="0" fontId="0" fillId="9" borderId="6" xfId="0" applyFill="1" applyBorder="1" applyAlignment="1" applyProtection="1">
      <alignment vertical="center" shrinkToFit="1"/>
    </xf>
    <xf numFmtId="0" fontId="0" fillId="9" borderId="7" xfId="0" applyFill="1" applyBorder="1" applyAlignment="1" applyProtection="1">
      <alignment vertical="center" shrinkToFit="1"/>
    </xf>
    <xf numFmtId="0" fontId="0" fillId="9" borderId="5" xfId="0" applyFill="1" applyBorder="1" applyAlignment="1" applyProtection="1">
      <alignment horizontal="right" vertical="center"/>
    </xf>
    <xf numFmtId="0" fontId="0" fillId="9" borderId="6" xfId="0" applyFill="1" applyBorder="1" applyAlignment="1" applyProtection="1">
      <alignment horizontal="right" vertical="center"/>
    </xf>
    <xf numFmtId="0" fontId="22" fillId="9" borderId="6" xfId="0" applyNumberFormat="1" applyFont="1" applyFill="1" applyBorder="1" applyAlignment="1" applyProtection="1">
      <alignment vertical="center"/>
    </xf>
    <xf numFmtId="0" fontId="0" fillId="9" borderId="6" xfId="0" applyNumberFormat="1" applyFill="1" applyBorder="1" applyAlignment="1" applyProtection="1">
      <alignment vertical="center"/>
    </xf>
    <xf numFmtId="0" fontId="0" fillId="9" borderId="7" xfId="0" applyNumberFormat="1" applyFill="1" applyBorder="1" applyAlignment="1" applyProtection="1">
      <alignment vertical="center"/>
    </xf>
    <xf numFmtId="164" fontId="0" fillId="9" borderId="5" xfId="0" applyNumberFormat="1" applyFill="1" applyBorder="1" applyAlignment="1" applyProtection="1">
      <alignment horizontal="center" vertical="center" shrinkToFit="1"/>
    </xf>
    <xf numFmtId="164" fontId="0" fillId="9" borderId="6" xfId="0" applyNumberFormat="1" applyFill="1" applyBorder="1" applyAlignment="1" applyProtection="1">
      <alignment horizontal="center" vertical="center" shrinkToFit="1"/>
    </xf>
    <xf numFmtId="164" fontId="0" fillId="9" borderId="7" xfId="0" applyNumberFormat="1" applyFill="1" applyBorder="1" applyAlignment="1" applyProtection="1">
      <alignment horizontal="center" vertical="center" shrinkToFit="1"/>
    </xf>
    <xf numFmtId="164" fontId="0" fillId="9" borderId="5" xfId="0" applyNumberFormat="1" applyFill="1" applyBorder="1" applyAlignment="1" applyProtection="1">
      <alignment vertical="center"/>
    </xf>
    <xf numFmtId="164" fontId="0" fillId="9" borderId="6" xfId="0" applyNumberFormat="1" applyFill="1" applyBorder="1" applyAlignment="1" applyProtection="1">
      <alignment vertical="center"/>
    </xf>
    <xf numFmtId="164" fontId="0" fillId="9" borderId="7" xfId="0" applyNumberFormat="1" applyFill="1" applyBorder="1" applyAlignment="1" applyProtection="1">
      <alignment vertical="center"/>
    </xf>
    <xf numFmtId="3" fontId="0" fillId="9" borderId="5" xfId="0" applyNumberFormat="1" applyFill="1" applyBorder="1" applyAlignment="1" applyProtection="1">
      <alignment horizontal="center" vertical="center"/>
    </xf>
    <xf numFmtId="3" fontId="0" fillId="9" borderId="6" xfId="0" applyNumberFormat="1" applyFill="1" applyBorder="1" applyAlignment="1" applyProtection="1">
      <alignment horizontal="center" vertical="center"/>
    </xf>
    <xf numFmtId="3" fontId="0" fillId="9" borderId="7" xfId="0" applyNumberFormat="1" applyFill="1" applyBorder="1" applyAlignment="1" applyProtection="1">
      <alignment horizontal="center" vertical="center"/>
    </xf>
    <xf numFmtId="0" fontId="2" fillId="9" borderId="0" xfId="0" applyFont="1" applyFill="1" applyBorder="1" applyAlignment="1" applyProtection="1">
      <alignment horizontal="center" vertical="center" wrapText="1"/>
      <protection locked="0"/>
    </xf>
    <xf numFmtId="0" fontId="4" fillId="9" borderId="0" xfId="0" applyFont="1" applyFill="1" applyBorder="1" applyAlignment="1" applyProtection="1">
      <alignment wrapText="1"/>
      <protection hidden="1"/>
    </xf>
    <xf numFmtId="3" fontId="0" fillId="9" borderId="5" xfId="0" applyNumberFormat="1" applyFill="1" applyBorder="1" applyAlignment="1" applyProtection="1">
      <alignment horizontal="left" vertical="center"/>
    </xf>
    <xf numFmtId="3" fontId="0" fillId="9" borderId="6" xfId="0" applyNumberFormat="1" applyFill="1" applyBorder="1" applyAlignment="1" applyProtection="1">
      <alignment horizontal="left" vertical="center"/>
    </xf>
    <xf numFmtId="3" fontId="0" fillId="9" borderId="7" xfId="0" applyNumberFormat="1" applyFill="1" applyBorder="1" applyAlignment="1" applyProtection="1">
      <alignment horizontal="left" vertical="center"/>
    </xf>
    <xf numFmtId="0" fontId="0" fillId="9" borderId="11" xfId="0" applyFill="1" applyBorder="1" applyAlignment="1" applyProtection="1">
      <alignment vertical="center"/>
    </xf>
    <xf numFmtId="0" fontId="0" fillId="9" borderId="5" xfId="0" applyFill="1" applyBorder="1" applyAlignment="1" applyProtection="1">
      <alignment vertical="center"/>
    </xf>
    <xf numFmtId="0" fontId="0" fillId="9" borderId="6" xfId="0" applyFill="1" applyBorder="1" applyAlignment="1" applyProtection="1">
      <alignment vertical="center"/>
    </xf>
    <xf numFmtId="0" fontId="0" fillId="9" borderId="7" xfId="0" applyFill="1" applyBorder="1" applyAlignment="1" applyProtection="1">
      <alignment vertical="center"/>
    </xf>
    <xf numFmtId="0" fontId="56" fillId="9" borderId="5" xfId="2" applyFill="1" applyBorder="1" applyAlignment="1" applyProtection="1">
      <alignment vertical="center"/>
    </xf>
    <xf numFmtId="0" fontId="0" fillId="9" borderId="5" xfId="0" applyNumberFormat="1" applyFill="1" applyBorder="1" applyAlignment="1" applyProtection="1">
      <alignment horizontal="left" vertical="center"/>
    </xf>
    <xf numFmtId="0" fontId="0" fillId="9" borderId="6" xfId="0" applyNumberFormat="1" applyFill="1" applyBorder="1" applyAlignment="1" applyProtection="1">
      <alignment horizontal="left" vertical="center"/>
    </xf>
    <xf numFmtId="0" fontId="0" fillId="9" borderId="7" xfId="0" applyNumberFormat="1" applyFill="1" applyBorder="1" applyAlignment="1" applyProtection="1">
      <alignment horizontal="left" vertical="center"/>
    </xf>
    <xf numFmtId="9" fontId="0" fillId="9" borderId="5" xfId="0" applyNumberFormat="1" applyFill="1" applyBorder="1" applyAlignment="1" applyProtection="1">
      <alignment horizontal="center" vertical="center" shrinkToFit="1"/>
      <protection hidden="1"/>
    </xf>
    <xf numFmtId="9" fontId="0" fillId="9" borderId="7" xfId="0" applyNumberFormat="1" applyFill="1" applyBorder="1" applyAlignment="1" applyProtection="1">
      <alignment horizontal="center" vertical="center" shrinkToFit="1"/>
      <protection hidden="1"/>
    </xf>
    <xf numFmtId="0" fontId="1" fillId="9" borderId="5" xfId="0" applyFont="1" applyFill="1" applyBorder="1" applyAlignment="1" applyProtection="1">
      <alignment horizontal="center" vertical="center" shrinkToFit="1"/>
      <protection hidden="1"/>
    </xf>
    <xf numFmtId="0" fontId="1" fillId="9" borderId="6" xfId="0" applyFont="1" applyFill="1" applyBorder="1" applyAlignment="1" applyProtection="1">
      <alignment horizontal="center" vertical="center" shrinkToFit="1"/>
      <protection hidden="1"/>
    </xf>
    <xf numFmtId="0" fontId="1" fillId="9" borderId="7" xfId="0" applyFont="1" applyFill="1" applyBorder="1" applyAlignment="1" applyProtection="1">
      <alignment horizontal="center" vertical="center" shrinkToFit="1"/>
      <protection hidden="1"/>
    </xf>
    <xf numFmtId="0" fontId="4" fillId="9" borderId="5" xfId="0" applyNumberFormat="1" applyFont="1" applyFill="1" applyBorder="1" applyAlignment="1" applyProtection="1">
      <alignment horizontal="center" vertical="center"/>
      <protection hidden="1"/>
    </xf>
    <xf numFmtId="0" fontId="4" fillId="9" borderId="7" xfId="0" applyNumberFormat="1" applyFont="1" applyFill="1" applyBorder="1" applyAlignment="1" applyProtection="1">
      <alignment horizontal="center" vertical="center"/>
      <protection hidden="1"/>
    </xf>
    <xf numFmtId="166" fontId="0" fillId="9" borderId="5" xfId="0" applyNumberFormat="1" applyFill="1" applyBorder="1" applyAlignment="1" applyProtection="1">
      <alignment horizontal="center" vertical="center"/>
      <protection hidden="1"/>
    </xf>
    <xf numFmtId="166" fontId="0" fillId="9" borderId="6" xfId="0" applyNumberFormat="1" applyFill="1" applyBorder="1" applyAlignment="1" applyProtection="1">
      <alignment horizontal="center" vertical="center"/>
      <protection hidden="1"/>
    </xf>
    <xf numFmtId="166" fontId="0" fillId="9" borderId="7" xfId="0" applyNumberFormat="1" applyFill="1" applyBorder="1" applyAlignment="1" applyProtection="1">
      <alignment horizontal="center" vertical="center"/>
      <protection hidden="1"/>
    </xf>
    <xf numFmtId="49" fontId="0" fillId="9" borderId="5" xfId="0" applyNumberFormat="1" applyFill="1" applyBorder="1" applyAlignment="1" applyProtection="1">
      <alignment horizontal="center" vertical="center"/>
      <protection hidden="1"/>
    </xf>
    <xf numFmtId="49" fontId="22" fillId="9" borderId="5" xfId="0" applyNumberFormat="1" applyFont="1" applyFill="1" applyBorder="1" applyAlignment="1" applyProtection="1">
      <alignment horizontal="center" vertical="center"/>
      <protection hidden="1"/>
    </xf>
    <xf numFmtId="0" fontId="11" fillId="9" borderId="0" xfId="0" applyFont="1" applyFill="1" applyBorder="1" applyAlignment="1" applyProtection="1">
      <alignment horizontal="center" vertical="center"/>
      <protection hidden="1"/>
    </xf>
    <xf numFmtId="0" fontId="45" fillId="9" borderId="5" xfId="0" applyNumberFormat="1" applyFont="1" applyFill="1" applyBorder="1" applyAlignment="1" applyProtection="1">
      <alignment horizontal="center" vertical="center"/>
      <protection hidden="1"/>
    </xf>
    <xf numFmtId="0" fontId="45" fillId="9" borderId="7" xfId="0" applyNumberFormat="1" applyFont="1" applyFill="1" applyBorder="1" applyAlignment="1" applyProtection="1">
      <alignment horizontal="center" vertical="center"/>
      <protection hidden="1"/>
    </xf>
    <xf numFmtId="0" fontId="25" fillId="9" borderId="0" xfId="0" applyFont="1" applyFill="1" applyBorder="1" applyAlignment="1" applyProtection="1">
      <alignment horizontal="center"/>
      <protection hidden="1"/>
    </xf>
    <xf numFmtId="0" fontId="7" fillId="9" borderId="11" xfId="0" applyFont="1" applyFill="1" applyBorder="1" applyAlignment="1" applyProtection="1">
      <alignment horizontal="center" vertical="center" wrapText="1"/>
    </xf>
    <xf numFmtId="0" fontId="0" fillId="9" borderId="15" xfId="0" applyFill="1" applyBorder="1" applyAlignment="1" applyProtection="1">
      <alignment horizontal="center" vertical="center"/>
    </xf>
    <xf numFmtId="0" fontId="0" fillId="9" borderId="16" xfId="0" applyFill="1" applyBorder="1" applyAlignment="1" applyProtection="1">
      <alignment horizontal="center" vertical="center"/>
    </xf>
    <xf numFmtId="0" fontId="0" fillId="9" borderId="8" xfId="0" applyFill="1" applyBorder="1" applyAlignment="1" applyProtection="1">
      <alignment horizontal="center" vertical="center"/>
    </xf>
    <xf numFmtId="0" fontId="0" fillId="9" borderId="9" xfId="0" applyFill="1" applyBorder="1" applyAlignment="1" applyProtection="1">
      <alignment horizontal="center" vertical="center"/>
    </xf>
    <xf numFmtId="0" fontId="26" fillId="9" borderId="11" xfId="0" applyFont="1" applyFill="1" applyBorder="1" applyAlignment="1" applyProtection="1">
      <alignment horizontal="center" vertical="center" wrapText="1"/>
    </xf>
    <xf numFmtId="0" fontId="9" fillId="9" borderId="65" xfId="0" applyNumberFormat="1" applyFont="1" applyFill="1" applyBorder="1" applyAlignment="1" applyProtection="1">
      <alignment horizontal="center" vertical="center" shrinkToFit="1"/>
      <protection hidden="1"/>
    </xf>
    <xf numFmtId="0" fontId="9" fillId="9" borderId="18" xfId="0" applyNumberFormat="1" applyFont="1" applyFill="1" applyBorder="1" applyAlignment="1" applyProtection="1">
      <alignment horizontal="center" vertical="center" shrinkToFit="1"/>
      <protection hidden="1"/>
    </xf>
    <xf numFmtId="0" fontId="9" fillId="9" borderId="19" xfId="0" applyNumberFormat="1" applyFont="1" applyFill="1" applyBorder="1" applyAlignment="1" applyProtection="1">
      <alignment vertical="center"/>
      <protection hidden="1"/>
    </xf>
    <xf numFmtId="0" fontId="9" fillId="9" borderId="20" xfId="0" applyNumberFormat="1" applyFont="1" applyFill="1" applyBorder="1" applyAlignment="1" applyProtection="1">
      <alignment vertical="center"/>
      <protection hidden="1"/>
    </xf>
    <xf numFmtId="0" fontId="9" fillId="9" borderId="0" xfId="0" applyNumberFormat="1" applyFont="1" applyFill="1" applyBorder="1" applyAlignment="1" applyProtection="1">
      <alignment horizontal="center" vertical="center" shrinkToFit="1"/>
    </xf>
    <xf numFmtId="165" fontId="9" fillId="9" borderId="0" xfId="0" applyNumberFormat="1" applyFont="1" applyFill="1" applyBorder="1" applyAlignment="1" applyProtection="1">
      <alignment horizontal="center" vertical="center" shrinkToFit="1"/>
      <protection hidden="1"/>
    </xf>
    <xf numFmtId="0" fontId="0" fillId="9" borderId="5" xfId="0" applyFill="1" applyBorder="1" applyAlignment="1" applyProtection="1">
      <alignment horizontal="center" vertical="center"/>
    </xf>
    <xf numFmtId="165" fontId="9" fillId="9" borderId="19" xfId="0" applyNumberFormat="1" applyFont="1" applyFill="1" applyBorder="1" applyAlignment="1" applyProtection="1">
      <alignment horizontal="center" vertical="center"/>
      <protection hidden="1"/>
    </xf>
    <xf numFmtId="165" fontId="9" fillId="9" borderId="21" xfId="0" applyNumberFormat="1" applyFont="1" applyFill="1" applyBorder="1" applyAlignment="1" applyProtection="1">
      <alignment horizontal="center" vertical="center"/>
      <protection hidden="1"/>
    </xf>
    <xf numFmtId="0" fontId="9" fillId="9" borderId="23" xfId="0" applyNumberFormat="1" applyFont="1" applyFill="1" applyBorder="1" applyAlignment="1" applyProtection="1">
      <alignment horizontal="center" vertical="center"/>
      <protection hidden="1"/>
    </xf>
    <xf numFmtId="0" fontId="9" fillId="9" borderId="25" xfId="0" applyNumberFormat="1" applyFont="1" applyFill="1" applyBorder="1" applyAlignment="1" applyProtection="1">
      <alignment horizontal="center" vertical="center"/>
      <protection hidden="1"/>
    </xf>
    <xf numFmtId="0" fontId="9" fillId="9" borderId="63" xfId="0" applyFont="1" applyFill="1" applyBorder="1" applyAlignment="1">
      <alignment horizontal="center" vertical="center" textRotation="90"/>
    </xf>
    <xf numFmtId="0" fontId="9" fillId="9" borderId="64" xfId="0" applyFont="1" applyFill="1" applyBorder="1" applyAlignment="1">
      <alignment horizontal="center" vertical="center" textRotation="90"/>
    </xf>
    <xf numFmtId="0" fontId="9" fillId="9" borderId="23" xfId="0" applyNumberFormat="1" applyFont="1" applyFill="1" applyBorder="1" applyAlignment="1" applyProtection="1">
      <alignment vertical="center"/>
      <protection hidden="1"/>
    </xf>
    <xf numFmtId="0" fontId="9" fillId="9" borderId="24" xfId="0" applyNumberFormat="1" applyFont="1" applyFill="1" applyBorder="1" applyAlignment="1" applyProtection="1">
      <alignment vertical="center"/>
      <protection hidden="1"/>
    </xf>
    <xf numFmtId="0" fontId="9" fillId="9" borderId="0" xfId="0" applyFont="1" applyFill="1" applyBorder="1" applyAlignment="1" applyProtection="1">
      <alignment horizontal="center" vertical="center"/>
      <protection hidden="1"/>
    </xf>
    <xf numFmtId="0" fontId="16" fillId="9" borderId="0" xfId="0" applyFont="1" applyFill="1" applyBorder="1" applyAlignment="1" applyProtection="1">
      <alignment vertical="center" shrinkToFit="1"/>
      <protection hidden="1"/>
    </xf>
    <xf numFmtId="0" fontId="22" fillId="9" borderId="0" xfId="0" applyFont="1" applyFill="1" applyBorder="1" applyAlignment="1" applyProtection="1">
      <alignment horizontal="center" vertical="center"/>
      <protection hidden="1"/>
    </xf>
    <xf numFmtId="0" fontId="1" fillId="9" borderId="0" xfId="0" applyFont="1" applyFill="1" applyBorder="1" applyAlignment="1" applyProtection="1">
      <alignment horizontal="center" vertical="center"/>
      <protection hidden="1"/>
    </xf>
    <xf numFmtId="0" fontId="7" fillId="9" borderId="0" xfId="0" applyFont="1" applyFill="1" applyBorder="1" applyAlignment="1" applyProtection="1">
      <alignment vertical="top" wrapText="1"/>
      <protection locked="0"/>
    </xf>
    <xf numFmtId="0" fontId="9" fillId="9" borderId="0" xfId="0" applyFont="1" applyFill="1" applyBorder="1" applyAlignment="1" applyProtection="1">
      <alignment vertical="top" wrapText="1"/>
      <protection locked="0"/>
    </xf>
    <xf numFmtId="166" fontId="0" fillId="9" borderId="11" xfId="0" applyNumberFormat="1" applyFill="1" applyBorder="1" applyAlignment="1" applyProtection="1">
      <alignment horizontal="center" vertical="center"/>
      <protection locked="0"/>
    </xf>
    <xf numFmtId="0" fontId="74" fillId="9" borderId="0" xfId="0" applyFont="1" applyFill="1" applyBorder="1" applyAlignment="1" applyProtection="1">
      <alignment horizontal="center" vertical="center"/>
      <protection hidden="1"/>
    </xf>
    <xf numFmtId="0" fontId="9" fillId="9" borderId="0" xfId="0" applyFont="1" applyFill="1" applyBorder="1" applyAlignment="1" applyProtection="1">
      <alignment horizontal="center"/>
    </xf>
    <xf numFmtId="0" fontId="4" fillId="9" borderId="0" xfId="0" applyFont="1" applyFill="1" applyBorder="1" applyAlignment="1" applyProtection="1">
      <alignment horizontal="center" vertical="center"/>
      <protection locked="0"/>
    </xf>
    <xf numFmtId="0" fontId="4" fillId="9" borderId="3" xfId="0" applyFont="1" applyFill="1" applyBorder="1" applyAlignment="1" applyProtection="1">
      <alignment horizontal="center" vertical="center"/>
      <protection locked="0"/>
    </xf>
    <xf numFmtId="0" fontId="23" fillId="9" borderId="0" xfId="0" applyFont="1" applyFill="1" applyBorder="1" applyAlignment="1">
      <alignment horizontal="left" vertical="center"/>
    </xf>
    <xf numFmtId="0" fontId="23" fillId="9" borderId="3" xfId="0" applyFont="1" applyFill="1" applyBorder="1" applyAlignment="1">
      <alignment horizontal="left" vertical="center"/>
    </xf>
    <xf numFmtId="0" fontId="9" fillId="9" borderId="67" xfId="0" applyNumberFormat="1" applyFont="1" applyFill="1" applyBorder="1" applyAlignment="1" applyProtection="1">
      <alignment horizontal="center" vertical="center" shrinkToFit="1"/>
      <protection hidden="1"/>
    </xf>
    <xf numFmtId="0" fontId="9" fillId="9" borderId="68" xfId="0" applyNumberFormat="1" applyFont="1" applyFill="1" applyBorder="1" applyAlignment="1" applyProtection="1">
      <alignment horizontal="center" vertical="center" shrinkToFit="1"/>
      <protection hidden="1"/>
    </xf>
    <xf numFmtId="0" fontId="9" fillId="9" borderId="60" xfId="0" applyNumberFormat="1" applyFont="1" applyFill="1" applyBorder="1" applyAlignment="1" applyProtection="1">
      <alignment vertical="center"/>
      <protection hidden="1"/>
    </xf>
    <xf numFmtId="0" fontId="9" fillId="9" borderId="61" xfId="0" applyNumberFormat="1" applyFont="1" applyFill="1" applyBorder="1" applyAlignment="1" applyProtection="1">
      <alignment vertical="center"/>
      <protection hidden="1"/>
    </xf>
    <xf numFmtId="0" fontId="9" fillId="9" borderId="62" xfId="0" applyNumberFormat="1" applyFont="1" applyFill="1" applyBorder="1" applyAlignment="1" applyProtection="1">
      <alignment vertical="center"/>
      <protection hidden="1"/>
    </xf>
    <xf numFmtId="0" fontId="9" fillId="9" borderId="60" xfId="0" applyNumberFormat="1" applyFont="1" applyFill="1" applyBorder="1" applyAlignment="1" applyProtection="1">
      <alignment horizontal="center" vertical="center"/>
      <protection hidden="1"/>
    </xf>
    <xf numFmtId="0" fontId="9" fillId="9" borderId="62" xfId="0" applyNumberFormat="1" applyFont="1" applyFill="1" applyBorder="1" applyAlignment="1" applyProtection="1">
      <alignment horizontal="center" vertical="center"/>
      <protection hidden="1"/>
    </xf>
  </cellXfs>
  <cellStyles count="4">
    <cellStyle name="Euro" xfId="1"/>
    <cellStyle name="Hiperligação" xfId="2" builtinId="8"/>
    <cellStyle name="Normal" xfId="0" builtinId="0"/>
    <cellStyle name="Normal 3" xfId="3"/>
  </cellStyles>
  <dxfs count="54">
    <dxf>
      <fill>
        <patternFill>
          <bgColor indexed="9"/>
        </patternFill>
      </fill>
    </dxf>
    <dxf>
      <fill>
        <patternFill patternType="solid">
          <bgColor indexed="9"/>
        </patternFill>
      </fill>
    </dxf>
    <dxf>
      <fill>
        <patternFill>
          <bgColor indexed="9"/>
        </patternFill>
      </fill>
    </dxf>
    <dxf>
      <fill>
        <patternFill>
          <bgColor indexed="9"/>
        </patternFill>
      </fill>
    </dxf>
    <dxf>
      <fill>
        <patternFill patternType="solid">
          <bgColor indexed="9"/>
        </patternFill>
      </fill>
    </dxf>
    <dxf>
      <fill>
        <patternFill>
          <bgColor indexed="9"/>
        </patternFill>
      </fill>
    </dxf>
    <dxf>
      <fill>
        <patternFill patternType="solid">
          <bgColor indexed="9"/>
        </patternFill>
      </fill>
    </dxf>
    <dxf>
      <fill>
        <patternFill>
          <bgColor indexed="9"/>
        </patternFill>
      </fill>
    </dxf>
    <dxf>
      <fill>
        <patternFill patternType="solid">
          <bgColor indexed="9"/>
        </patternFill>
      </fill>
    </dxf>
    <dxf>
      <fill>
        <patternFill>
          <bgColor indexed="9"/>
        </patternFill>
      </fill>
    </dxf>
    <dxf>
      <fill>
        <patternFill patternType="solid">
          <bgColor indexed="9"/>
        </patternFill>
      </fill>
      <border>
        <left/>
        <right/>
        <top/>
        <bottom/>
      </border>
    </dxf>
    <dxf>
      <fill>
        <patternFill>
          <bgColor indexed="9"/>
        </patternFill>
      </fill>
    </dxf>
    <dxf>
      <fill>
        <patternFill patternType="solid">
          <bgColor indexed="9"/>
        </patternFill>
      </fill>
      <border>
        <left/>
        <right/>
        <top/>
        <bottom/>
      </border>
    </dxf>
    <dxf>
      <fill>
        <patternFill>
          <bgColor indexed="9"/>
        </patternFill>
      </fill>
    </dxf>
    <dxf>
      <fill>
        <patternFill patternType="solid">
          <bgColor indexed="9"/>
        </patternFill>
      </fill>
      <border>
        <left/>
        <right/>
        <top/>
        <bottom/>
      </border>
    </dxf>
    <dxf>
      <fill>
        <patternFill patternType="solid">
          <bgColor indexed="9"/>
        </patternFill>
      </fill>
    </dxf>
    <dxf>
      <fill>
        <patternFill>
          <bgColor indexed="9"/>
        </patternFill>
      </fill>
      <border>
        <left/>
        <right/>
        <top/>
        <bottom/>
      </border>
    </dxf>
    <dxf>
      <fill>
        <patternFill patternType="solid">
          <bgColor indexed="9"/>
        </patternFill>
      </fill>
    </dxf>
    <dxf>
      <fill>
        <patternFill>
          <bgColor indexed="9"/>
        </patternFill>
      </fill>
    </dxf>
    <dxf>
      <fill>
        <patternFill patternType="solid">
          <bgColor indexed="9"/>
        </patternFill>
      </fill>
      <border>
        <left/>
        <right/>
        <top/>
        <bottom/>
      </border>
    </dxf>
    <dxf>
      <fill>
        <patternFill>
          <bgColor indexed="9"/>
        </patternFill>
      </fill>
    </dxf>
    <dxf>
      <fill>
        <patternFill>
          <bgColor indexed="9"/>
        </patternFill>
      </fill>
    </dxf>
    <dxf>
      <fill>
        <patternFill patternType="solid">
          <bgColor indexed="9"/>
        </patternFill>
      </fill>
    </dxf>
    <dxf>
      <fill>
        <patternFill>
          <bgColor indexed="9"/>
        </patternFill>
      </fill>
    </dxf>
    <dxf>
      <fill>
        <patternFill patternType="solid">
          <bgColor indexed="9"/>
        </patternFill>
      </fill>
      <border>
        <left/>
        <right/>
        <top/>
        <bottom/>
      </border>
    </dxf>
    <dxf>
      <fill>
        <patternFill>
          <bgColor indexed="9"/>
        </patternFill>
      </fill>
    </dxf>
    <dxf>
      <fill>
        <patternFill>
          <bgColor indexed="9"/>
        </patternFill>
      </fill>
    </dxf>
    <dxf>
      <fill>
        <patternFill patternType="solid">
          <bgColor indexed="9"/>
        </patternFill>
      </fill>
    </dxf>
    <dxf>
      <fill>
        <patternFill>
          <bgColor indexed="9"/>
        </patternFill>
      </fill>
    </dxf>
    <dxf>
      <fill>
        <patternFill patternType="solid">
          <bgColor indexed="9"/>
        </patternFill>
      </fill>
      <border>
        <left/>
        <right/>
        <top/>
        <bottom/>
      </border>
    </dxf>
    <dxf>
      <fill>
        <patternFill>
          <bgColor indexed="9"/>
        </patternFill>
      </fill>
    </dxf>
    <dxf>
      <fill>
        <patternFill patternType="solid">
          <bgColor indexed="9"/>
        </patternFill>
      </fill>
    </dxf>
    <dxf>
      <fill>
        <patternFill>
          <bgColor indexed="9"/>
        </patternFill>
      </fill>
    </dxf>
    <dxf>
      <fill>
        <patternFill patternType="solid">
          <bgColor indexed="9"/>
        </patternFill>
      </fill>
    </dxf>
    <dxf>
      <fill>
        <patternFill>
          <bgColor indexed="9"/>
        </patternFill>
      </fill>
    </dxf>
    <dxf>
      <fill>
        <patternFill patternType="solid">
          <bgColor indexed="9"/>
        </patternFill>
      </fill>
    </dxf>
    <dxf>
      <fill>
        <patternFill>
          <bgColor indexed="9"/>
        </patternFill>
      </fill>
    </dxf>
    <dxf>
      <fill>
        <patternFill patternType="solid">
          <bgColor indexed="9"/>
        </patternFill>
      </fill>
    </dxf>
    <dxf>
      <fill>
        <patternFill>
          <bgColor indexed="42"/>
        </patternFill>
      </fill>
    </dxf>
    <dxf>
      <fill>
        <patternFill>
          <bgColor indexed="47"/>
        </patternFill>
      </fill>
    </dxf>
    <dxf>
      <fill>
        <patternFill>
          <bgColor indexed="47"/>
        </patternFill>
      </fill>
    </dxf>
    <dxf>
      <fill>
        <patternFill>
          <bgColor indexed="47"/>
        </patternFill>
      </fill>
    </dxf>
    <dxf>
      <fill>
        <patternFill>
          <bgColor indexed="9"/>
        </patternFill>
      </fill>
    </dxf>
    <dxf>
      <fill>
        <patternFill patternType="solid">
          <bgColor indexed="9"/>
        </patternFill>
      </fill>
      <border>
        <left/>
        <right/>
        <top/>
        <bottom/>
      </border>
    </dxf>
    <dxf>
      <fill>
        <patternFill>
          <bgColor indexed="9"/>
        </patternFill>
      </fill>
    </dxf>
    <dxf>
      <fill>
        <patternFill patternType="solid">
          <bgColor indexed="9"/>
        </patternFill>
      </fill>
      <border>
        <left/>
        <right/>
        <top/>
        <bottom/>
      </border>
    </dxf>
    <dxf>
      <fill>
        <patternFill patternType="solid">
          <bgColor indexed="9"/>
        </patternFill>
      </fill>
    </dxf>
    <dxf>
      <fill>
        <patternFill>
          <bgColor indexed="9"/>
        </patternFill>
      </fill>
      <border>
        <left/>
        <right/>
        <top/>
        <bottom/>
      </border>
    </dxf>
    <dxf>
      <fill>
        <patternFill patternType="solid">
          <bgColor indexed="9"/>
        </patternFill>
      </fill>
    </dxf>
    <dxf>
      <fill>
        <patternFill>
          <bgColor indexed="9"/>
        </patternFill>
      </fill>
    </dxf>
    <dxf>
      <fill>
        <patternFill patternType="solid">
          <bgColor indexed="9"/>
        </patternFill>
      </fill>
      <border>
        <left/>
        <right/>
        <top/>
        <bottom/>
      </border>
    </dxf>
    <dxf>
      <fill>
        <patternFill>
          <bgColor indexed="9"/>
        </patternFill>
      </fill>
    </dxf>
    <dxf>
      <fill>
        <patternFill>
          <bgColor indexed="42"/>
        </patternFill>
      </fill>
    </dxf>
    <dxf>
      <border>
        <left/>
        <right/>
        <top style="thin">
          <color indexed="64"/>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600" b="0" i="0" u="none" strike="noStrike" baseline="0">
                <a:solidFill>
                  <a:srgbClr val="000000"/>
                </a:solidFill>
                <a:latin typeface="Arial"/>
                <a:ea typeface="Arial"/>
                <a:cs typeface="Arial"/>
              </a:defRPr>
            </a:pPr>
            <a:r>
              <a:rPr lang="pt-PT"/>
              <a:t>Síntese da Avaliação</a:t>
            </a:r>
          </a:p>
        </c:rich>
      </c:tx>
      <c:layout>
        <c:manualLayout>
          <c:xMode val="edge"/>
          <c:yMode val="edge"/>
          <c:x val="0.35687721516562465"/>
          <c:y val="3.9840750243298237E-2"/>
        </c:manualLayout>
      </c:layout>
      <c:overlay val="0"/>
      <c:spPr>
        <a:noFill/>
        <a:ln w="25400">
          <a:noFill/>
        </a:ln>
      </c:spPr>
    </c:title>
    <c:autoTitleDeleted val="0"/>
    <c:plotArea>
      <c:layout>
        <c:manualLayout>
          <c:layoutTarget val="inner"/>
          <c:xMode val="edge"/>
          <c:yMode val="edge"/>
          <c:x val="7.5773965509764757E-2"/>
          <c:y val="0.14254271575736852"/>
          <c:w val="0.85790417988796108"/>
          <c:h val="0.69294741319390518"/>
        </c:manualLayout>
      </c:layout>
      <c:barChart>
        <c:barDir val="col"/>
        <c:grouping val="clustered"/>
        <c:varyColors val="0"/>
        <c:ser>
          <c:idx val="0"/>
          <c:order val="0"/>
          <c:spPr>
            <a:solidFill>
              <a:srgbClr val="9999FF"/>
            </a:solidFill>
            <a:ln w="12700">
              <a:solidFill>
                <a:srgbClr val="000000"/>
              </a:solidFill>
              <a:prstDash val="solid"/>
            </a:ln>
          </c:spPr>
          <c:invertIfNegative val="0"/>
          <c:dLbls>
            <c:spPr>
              <a:noFill/>
              <a:ln w="25400">
                <a:noFill/>
              </a:ln>
            </c:spPr>
            <c:txPr>
              <a:bodyPr/>
              <a:lstStyle/>
              <a:p>
                <a:pPr>
                  <a:defRPr sz="775" b="0" i="0" u="none" strike="noStrike" baseline="0">
                    <a:solidFill>
                      <a:srgbClr val="000000"/>
                    </a:solidFill>
                    <a:latin typeface="Arial"/>
                    <a:ea typeface="Arial"/>
                    <a:cs typeface="Arial"/>
                  </a:defRPr>
                </a:pPr>
                <a:endParaRPr lang="pt-P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RelatorioFormador!$AD$114:$AD$118</c:f>
              <c:strCache>
                <c:ptCount val="5"/>
                <c:pt idx="0">
                  <c:v>excelente</c:v>
                </c:pt>
                <c:pt idx="1">
                  <c:v>muito bom</c:v>
                </c:pt>
                <c:pt idx="2">
                  <c:v>bom</c:v>
                </c:pt>
                <c:pt idx="3">
                  <c:v>regular</c:v>
                </c:pt>
                <c:pt idx="4">
                  <c:v>insuficiente</c:v>
                </c:pt>
              </c:strCache>
            </c:strRef>
          </c:cat>
          <c:val>
            <c:numRef>
              <c:f>RelatorioFormador!$AE$114:$AE$118</c:f>
              <c:numCache>
                <c:formatCode>General</c:formatCode>
                <c:ptCount val="5"/>
                <c:pt idx="0">
                  <c:v>0</c:v>
                </c:pt>
                <c:pt idx="1">
                  <c:v>0</c:v>
                </c:pt>
                <c:pt idx="2">
                  <c:v>0</c:v>
                </c:pt>
                <c:pt idx="3">
                  <c:v>0</c:v>
                </c:pt>
                <c:pt idx="4">
                  <c:v>0</c:v>
                </c:pt>
              </c:numCache>
            </c:numRef>
          </c:val>
        </c:ser>
        <c:dLbls>
          <c:showLegendKey val="0"/>
          <c:showVal val="1"/>
          <c:showCatName val="0"/>
          <c:showSerName val="0"/>
          <c:showPercent val="0"/>
          <c:showBubbleSize val="0"/>
        </c:dLbls>
        <c:gapWidth val="150"/>
        <c:axId val="86598784"/>
        <c:axId val="86601728"/>
      </c:barChart>
      <c:catAx>
        <c:axId val="86598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600" b="0" i="0" u="none" strike="noStrike" baseline="0">
                <a:solidFill>
                  <a:srgbClr val="000000"/>
                </a:solidFill>
                <a:latin typeface="Arial"/>
                <a:ea typeface="Arial"/>
                <a:cs typeface="Arial"/>
              </a:defRPr>
            </a:pPr>
            <a:endParaRPr lang="pt-PT"/>
          </a:p>
        </c:txPr>
        <c:crossAx val="86601728"/>
        <c:crosses val="autoZero"/>
        <c:auto val="1"/>
        <c:lblAlgn val="ctr"/>
        <c:lblOffset val="100"/>
        <c:tickLblSkip val="1"/>
        <c:tickMarkSkip val="1"/>
        <c:noMultiLvlLbl val="0"/>
      </c:catAx>
      <c:valAx>
        <c:axId val="8660172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pt-PT"/>
          </a:p>
        </c:txPr>
        <c:crossAx val="86598784"/>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pt-PT"/>
    </a:p>
  </c:txPr>
  <c:printSettings>
    <c:headerFooter alignWithMargins="0"/>
    <c:pageMargins b="1" l="0.75000000000000244" r="0.75000000000000244"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070119220184318"/>
          <c:y val="0.26568313552802025"/>
          <c:w val="0.36151770757298668"/>
          <c:h val="0.45756540007603475"/>
        </c:manualLayout>
      </c:layout>
      <c:pieChart>
        <c:varyColors val="1"/>
        <c:ser>
          <c:idx val="0"/>
          <c:order val="0"/>
          <c:spPr>
            <a:solidFill>
              <a:srgbClr val="9999FF"/>
            </a:solidFill>
            <a:ln w="12700">
              <a:solidFill>
                <a:srgbClr val="000000"/>
              </a:solidFill>
              <a:prstDash val="solid"/>
            </a:ln>
          </c:spPr>
          <c:explosion val="25"/>
          <c:dPt>
            <c:idx val="1"/>
            <c:bubble3D val="0"/>
            <c:spPr>
              <a:solidFill>
                <a:srgbClr val="993366"/>
              </a:solidFill>
              <a:ln w="12700">
                <a:solidFill>
                  <a:srgbClr val="000000"/>
                </a:solidFill>
                <a:prstDash val="solid"/>
              </a:ln>
            </c:spPr>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Lbls>
            <c:numFmt formatCode="0%" sourceLinked="0"/>
            <c:spPr>
              <a:noFill/>
              <a:ln w="25400">
                <a:noFill/>
              </a:ln>
            </c:spPr>
            <c:txPr>
              <a:bodyPr/>
              <a:lstStyle/>
              <a:p>
                <a:pPr>
                  <a:defRPr sz="550" b="0" i="0" u="none" strike="noStrike" baseline="0">
                    <a:solidFill>
                      <a:srgbClr val="000000"/>
                    </a:solidFill>
                    <a:latin typeface="Arial"/>
                    <a:ea typeface="Arial"/>
                    <a:cs typeface="Arial"/>
                  </a:defRPr>
                </a:pPr>
                <a:endParaRPr lang="pt-PT"/>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RelatorioFormador!$AE$50:$AE$55</c:f>
              <c:strCache>
                <c:ptCount val="6"/>
                <c:pt idx="0">
                  <c:v>PE</c:v>
                </c:pt>
                <c:pt idx="1">
                  <c:v>1º C</c:v>
                </c:pt>
                <c:pt idx="2">
                  <c:v>2º C</c:v>
                </c:pt>
                <c:pt idx="3">
                  <c:v>3º C/Sec</c:v>
                </c:pt>
                <c:pt idx="5">
                  <c:v>EE</c:v>
                </c:pt>
              </c:strCache>
            </c:strRef>
          </c:cat>
          <c:val>
            <c:numRef>
              <c:f>RelatorioFormador!$AF$50:$AF$55</c:f>
              <c:numCache>
                <c:formatCode>General</c:formatCode>
                <c:ptCount val="6"/>
                <c:pt idx="0">
                  <c:v>0</c:v>
                </c:pt>
                <c:pt idx="1">
                  <c:v>0</c:v>
                </c:pt>
                <c:pt idx="2">
                  <c:v>0</c:v>
                </c:pt>
                <c:pt idx="3">
                  <c:v>0</c:v>
                </c:pt>
                <c:pt idx="4">
                  <c:v>0</c:v>
                </c:pt>
                <c:pt idx="5">
                  <c:v>0</c:v>
                </c:pt>
              </c:numCache>
            </c:numRef>
          </c:val>
        </c:ser>
        <c:dLbls>
          <c:showLegendKey val="0"/>
          <c:showVal val="0"/>
          <c:showCatName val="1"/>
          <c:showSerName val="0"/>
          <c:showPercent val="1"/>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pt-PT"/>
    </a:p>
  </c:txPr>
  <c:printSettings>
    <c:headerFooter alignWithMargins="0"/>
    <c:pageMargins b="1" l="0.75000000000000244" r="0.75000000000000244"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8406655134784194"/>
          <c:y val="0.32442763207245467"/>
          <c:w val="0.63461751285599444"/>
          <c:h val="0.35114520177253633"/>
        </c:manualLayout>
      </c:layout>
      <c:pie3DChart>
        <c:varyColors val="1"/>
        <c:ser>
          <c:idx val="0"/>
          <c:order val="0"/>
          <c:spPr>
            <a:solidFill>
              <a:srgbClr val="9999FF"/>
            </a:solidFill>
            <a:ln w="12700">
              <a:solidFill>
                <a:srgbClr val="000000"/>
              </a:solidFill>
              <a:prstDash val="solid"/>
            </a:ln>
          </c:spPr>
          <c:explosion val="25"/>
          <c:dPt>
            <c:idx val="0"/>
            <c:bubble3D val="0"/>
            <c:spPr>
              <a:gradFill rotWithShape="0">
                <a:gsLst>
                  <a:gs pos="0">
                    <a:srgbClr val="FFFF00"/>
                  </a:gs>
                  <a:gs pos="100000">
                    <a:srgbClr val="FFFF00">
                      <a:gamma/>
                      <a:shade val="46275"/>
                      <a:invGamma/>
                    </a:srgbClr>
                  </a:gs>
                </a:gsLst>
                <a:lin ang="5400000" scaled="1"/>
              </a:gradFill>
              <a:ln w="12700">
                <a:solidFill>
                  <a:srgbClr val="000000"/>
                </a:solidFill>
                <a:prstDash val="solid"/>
              </a:ln>
            </c:spPr>
          </c:dPt>
          <c:dPt>
            <c:idx val="1"/>
            <c:bubble3D val="0"/>
            <c:spPr>
              <a:gradFill rotWithShape="0">
                <a:gsLst>
                  <a:gs pos="0">
                    <a:srgbClr val="CCFFFF"/>
                  </a:gs>
                  <a:gs pos="100000">
                    <a:srgbClr val="CCFFFF">
                      <a:gamma/>
                      <a:shade val="46275"/>
                      <a:invGamma/>
                    </a:srgbClr>
                  </a:gs>
                </a:gsLst>
                <a:lin ang="5400000" scaled="1"/>
              </a:gradFill>
              <a:ln w="12700">
                <a:solidFill>
                  <a:srgbClr val="000000"/>
                </a:solidFill>
                <a:prstDash val="solid"/>
              </a:ln>
            </c:spPr>
          </c:dPt>
          <c:dLbls>
            <c:numFmt formatCode="0%" sourceLinked="0"/>
            <c:spPr>
              <a:noFill/>
              <a:ln w="25400">
                <a:noFill/>
              </a:ln>
            </c:spPr>
            <c:txPr>
              <a:bodyPr/>
              <a:lstStyle/>
              <a:p>
                <a:pPr>
                  <a:defRPr sz="825" b="0" i="0" u="none" strike="noStrike" baseline="0">
                    <a:solidFill>
                      <a:srgbClr val="000000"/>
                    </a:solidFill>
                    <a:latin typeface="Arial"/>
                    <a:ea typeface="Arial"/>
                    <a:cs typeface="Arial"/>
                  </a:defRPr>
                </a:pPr>
                <a:endParaRPr lang="pt-PT"/>
              </a:p>
            </c:txPr>
            <c:showLegendKey val="0"/>
            <c:showVal val="0"/>
            <c:showCatName val="1"/>
            <c:showSerName val="0"/>
            <c:showPercent val="1"/>
            <c:showBubbleSize val="0"/>
            <c:showLeaderLines val="1"/>
            <c:extLst>
              <c:ext xmlns:c15="http://schemas.microsoft.com/office/drawing/2012/chart" uri="{CE6537A1-D6FC-4f65-9D91-7224C49458BB}"/>
            </c:extLst>
          </c:dLbls>
          <c:cat>
            <c:strRef>
              <c:f>RelatorioFormador!$AE$66:$AE$67</c:f>
              <c:strCache>
                <c:ptCount val="2"/>
                <c:pt idx="0">
                  <c:v>M</c:v>
                </c:pt>
                <c:pt idx="1">
                  <c:v>F</c:v>
                </c:pt>
              </c:strCache>
            </c:strRef>
          </c:cat>
          <c:val>
            <c:numRef>
              <c:f>RelatorioFormador!$AF$66:$AF$67</c:f>
              <c:numCache>
                <c:formatCode>General</c:formatCode>
                <c:ptCount val="2"/>
                <c:pt idx="0">
                  <c:v>0</c:v>
                </c:pt>
                <c:pt idx="1">
                  <c:v>0</c:v>
                </c:pt>
              </c:numCache>
            </c:numRef>
          </c:val>
        </c:ser>
        <c:dLbls>
          <c:showLegendKey val="0"/>
          <c:showVal val="0"/>
          <c:showCatName val="1"/>
          <c:showSerName val="0"/>
          <c:showPercent val="1"/>
          <c:showBubbleSize val="0"/>
          <c:showLeaderLines val="1"/>
        </c:dLbls>
      </c:pie3D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pt-PT"/>
    </a:p>
  </c:txPr>
  <c:printSettings>
    <c:headerFooter alignWithMargins="0"/>
    <c:pageMargins b="1" l="0.75000000000000244" r="0.75000000000000244"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689810192333389"/>
          <c:y val="0.29629656421492118"/>
          <c:w val="0.38276055408415682"/>
          <c:h val="0.41111148284820148"/>
        </c:manualLayout>
      </c:layout>
      <c:pieChart>
        <c:varyColors val="1"/>
        <c:ser>
          <c:idx val="0"/>
          <c:order val="0"/>
          <c:spPr>
            <a:solidFill>
              <a:srgbClr val="9999FF"/>
            </a:solidFill>
            <a:ln w="12700">
              <a:solidFill>
                <a:srgbClr val="000000"/>
              </a:solidFill>
              <a:prstDash val="solid"/>
            </a:ln>
          </c:spPr>
          <c:explosion val="25"/>
          <c:dPt>
            <c:idx val="1"/>
            <c:bubble3D val="0"/>
            <c:spPr>
              <a:solidFill>
                <a:srgbClr val="993366"/>
              </a:solidFill>
              <a:ln w="12700">
                <a:solidFill>
                  <a:srgbClr val="000000"/>
                </a:solidFill>
                <a:prstDash val="solid"/>
              </a:ln>
            </c:spPr>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Lbls>
            <c:numFmt formatCode="0%" sourceLinked="0"/>
            <c:spPr>
              <a:noFill/>
              <a:ln w="25400">
                <a:noFill/>
              </a:ln>
            </c:spPr>
            <c:txPr>
              <a:bodyPr/>
              <a:lstStyle/>
              <a:p>
                <a:pPr>
                  <a:defRPr sz="550" b="0" i="0" u="none" strike="noStrike" baseline="0">
                    <a:solidFill>
                      <a:srgbClr val="000000"/>
                    </a:solidFill>
                    <a:latin typeface="Arial"/>
                    <a:ea typeface="Arial"/>
                    <a:cs typeface="Arial"/>
                  </a:defRPr>
                </a:pPr>
                <a:endParaRPr lang="pt-PT"/>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RelatorioFormador!$AE$58:$AE$63</c:f>
              <c:strCache>
                <c:ptCount val="6"/>
                <c:pt idx="2">
                  <c:v>EB1/JI</c:v>
                </c:pt>
                <c:pt idx="3">
                  <c:v>AE</c:v>
                </c:pt>
                <c:pt idx="4">
                  <c:v>EB2,3</c:v>
                </c:pt>
                <c:pt idx="5">
                  <c:v>Sec</c:v>
                </c:pt>
              </c:strCache>
            </c:strRef>
          </c:cat>
          <c:val>
            <c:numRef>
              <c:f>RelatorioFormador!$AF$58:$AF$63</c:f>
              <c:numCache>
                <c:formatCode>General</c:formatCode>
                <c:ptCount val="6"/>
                <c:pt idx="2">
                  <c:v>0</c:v>
                </c:pt>
                <c:pt idx="3">
                  <c:v>0</c:v>
                </c:pt>
                <c:pt idx="4">
                  <c:v>0</c:v>
                </c:pt>
                <c:pt idx="5">
                  <c:v>0</c:v>
                </c:pt>
              </c:numCache>
            </c:numRef>
          </c:val>
        </c:ser>
        <c:dLbls>
          <c:showLegendKey val="0"/>
          <c:showVal val="0"/>
          <c:showCatName val="1"/>
          <c:showSerName val="0"/>
          <c:showPercent val="1"/>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525" b="0" i="0" u="none" strike="noStrike" baseline="0">
          <a:solidFill>
            <a:srgbClr val="000000"/>
          </a:solidFill>
          <a:latin typeface="Arial"/>
          <a:ea typeface="Arial"/>
          <a:cs typeface="Arial"/>
        </a:defRPr>
      </a:pPr>
      <a:endParaRPr lang="pt-PT"/>
    </a:p>
  </c:txPr>
  <c:printSettings>
    <c:headerFooter alignWithMargins="0"/>
    <c:pageMargins b="1" l="0.75000000000000244" r="0.75000000000000244" t="1" header="0" footer="0"/>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500"/>
      <c:rAngAx val="1"/>
    </c:view3D>
    <c:floor>
      <c:thickness val="0"/>
      <c:spPr>
        <a:noFill/>
        <a:ln w="9525">
          <a:noFill/>
        </a:ln>
      </c:spPr>
    </c:floor>
    <c:sideWall>
      <c:thickness val="0"/>
      <c:spPr>
        <a:noFill/>
        <a:ln w="25400">
          <a:noFill/>
        </a:ln>
      </c:spPr>
    </c:sideWall>
    <c:backWall>
      <c:thickness val="0"/>
      <c:spPr>
        <a:noFill/>
        <a:ln w="25400">
          <a:noFill/>
        </a:ln>
      </c:spPr>
    </c:backWall>
    <c:plotArea>
      <c:layout>
        <c:manualLayout>
          <c:layoutTarget val="inner"/>
          <c:xMode val="edge"/>
          <c:yMode val="edge"/>
          <c:x val="0.22903914068383929"/>
          <c:y val="9.0909438788200708E-2"/>
          <c:w val="0.71574731463700103"/>
          <c:h val="0.7147362773693049"/>
        </c:manualLayout>
      </c:layout>
      <c:bar3DChart>
        <c:barDir val="col"/>
        <c:grouping val="clustered"/>
        <c:varyColors val="0"/>
        <c:ser>
          <c:idx val="0"/>
          <c:order val="0"/>
          <c:spPr>
            <a:solidFill>
              <a:srgbClr val="CCFFCC"/>
            </a:solidFill>
            <a:ln w="12700">
              <a:solidFill>
                <a:srgbClr val="000000"/>
              </a:solidFill>
              <a:prstDash val="solid"/>
            </a:ln>
          </c:spPr>
          <c:invertIfNegative val="0"/>
          <c:dLbls>
            <c:spPr>
              <a:noFill/>
              <a:ln w="25400">
                <a:noFill/>
              </a:ln>
            </c:spPr>
            <c:txPr>
              <a:bodyPr/>
              <a:lstStyle/>
              <a:p>
                <a:pPr>
                  <a:defRPr sz="525" b="0" i="0" u="none" strike="noStrike" baseline="0">
                    <a:solidFill>
                      <a:srgbClr val="000000"/>
                    </a:solidFill>
                    <a:latin typeface="Arial"/>
                    <a:ea typeface="Arial"/>
                    <a:cs typeface="Arial"/>
                  </a:defRPr>
                </a:pPr>
                <a:endParaRPr lang="pt-P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RelatorioConsultor!$AE$201:$AE$204</c:f>
              <c:strCache>
                <c:ptCount val="4"/>
                <c:pt idx="0">
                  <c:v>Expectativas</c:v>
                </c:pt>
                <c:pt idx="1">
                  <c:v>Impactos</c:v>
                </c:pt>
                <c:pt idx="2">
                  <c:v>Asp. Práticos</c:v>
                </c:pt>
                <c:pt idx="3">
                  <c:v>Desempenho do formador</c:v>
                </c:pt>
              </c:strCache>
            </c:strRef>
          </c:cat>
          <c:val>
            <c:numRef>
              <c:f>RelatorioConsultor!$AF$201:$AF$204</c:f>
              <c:numCache>
                <c:formatCode>0.0</c:formatCode>
                <c:ptCount val="4"/>
              </c:numCache>
            </c:numRef>
          </c:val>
          <c:shape val="cylinder"/>
        </c:ser>
        <c:dLbls>
          <c:showLegendKey val="0"/>
          <c:showVal val="0"/>
          <c:showCatName val="0"/>
          <c:showSerName val="0"/>
          <c:showPercent val="0"/>
          <c:showBubbleSize val="0"/>
        </c:dLbls>
        <c:gapWidth val="150"/>
        <c:gapDepth val="0"/>
        <c:shape val="box"/>
        <c:axId val="86925312"/>
        <c:axId val="86926848"/>
        <c:axId val="0"/>
      </c:bar3DChart>
      <c:catAx>
        <c:axId val="86925312"/>
        <c:scaling>
          <c:orientation val="minMax"/>
        </c:scaling>
        <c:delete val="0"/>
        <c:axPos val="b"/>
        <c:numFmt formatCode="General" sourceLinked="1"/>
        <c:majorTickMark val="out"/>
        <c:minorTickMark val="none"/>
        <c:tickLblPos val="low"/>
        <c:spPr>
          <a:ln w="9525">
            <a:noFill/>
          </a:ln>
        </c:spPr>
        <c:txPr>
          <a:bodyPr rot="-960000" vert="horz"/>
          <a:lstStyle/>
          <a:p>
            <a:pPr>
              <a:defRPr sz="925" b="0" i="0" u="none" strike="noStrike" baseline="0">
                <a:solidFill>
                  <a:srgbClr val="000000"/>
                </a:solidFill>
                <a:latin typeface="Arial"/>
                <a:ea typeface="Arial"/>
                <a:cs typeface="Arial"/>
              </a:defRPr>
            </a:pPr>
            <a:endParaRPr lang="pt-PT"/>
          </a:p>
        </c:txPr>
        <c:crossAx val="86926848"/>
        <c:crosses val="autoZero"/>
        <c:auto val="1"/>
        <c:lblAlgn val="ctr"/>
        <c:lblOffset val="100"/>
        <c:tickLblSkip val="1"/>
        <c:tickMarkSkip val="1"/>
        <c:noMultiLvlLbl val="0"/>
      </c:catAx>
      <c:valAx>
        <c:axId val="86926848"/>
        <c:scaling>
          <c:orientation val="minMax"/>
          <c:max val="5"/>
          <c:min val="1"/>
        </c:scaling>
        <c:delete val="0"/>
        <c:axPos val="l"/>
        <c:title>
          <c:tx>
            <c:rich>
              <a:bodyPr/>
              <a:lstStyle/>
              <a:p>
                <a:pPr>
                  <a:defRPr sz="800" b="0" i="0" u="none" strike="noStrike" baseline="0">
                    <a:solidFill>
                      <a:srgbClr val="000000"/>
                    </a:solidFill>
                    <a:latin typeface="Arial"/>
                    <a:ea typeface="Arial"/>
                    <a:cs typeface="Arial"/>
                  </a:defRPr>
                </a:pPr>
                <a:r>
                  <a:rPr lang="pt-PT"/>
                  <a:t>Classificações</a:t>
                </a:r>
              </a:p>
            </c:rich>
          </c:tx>
          <c:layout>
            <c:manualLayout>
              <c:xMode val="edge"/>
              <c:yMode val="edge"/>
              <c:x val="0.12065454732452249"/>
              <c:y val="0.3448289057483504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pt-PT"/>
          </a:p>
        </c:txPr>
        <c:crossAx val="86925312"/>
        <c:crosses val="autoZero"/>
        <c:crossBetween val="between"/>
        <c:maj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pt-PT"/>
    </a:p>
  </c:txPr>
  <c:printSettings>
    <c:headerFooter alignWithMargins="0"/>
    <c:pageMargins b="1" l="0.75000000000000278" r="0.75000000000000278" t="1" header="0" footer="0"/>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625" b="0" i="0" u="none" strike="noStrike" baseline="0">
                <a:solidFill>
                  <a:srgbClr val="000000"/>
                </a:solidFill>
                <a:latin typeface="Arial"/>
                <a:ea typeface="Arial"/>
                <a:cs typeface="Arial"/>
              </a:defRPr>
            </a:pPr>
            <a:r>
              <a:rPr lang="pt-PT"/>
              <a:t>Síntese da Avaliação</a:t>
            </a:r>
          </a:p>
        </c:rich>
      </c:tx>
      <c:layout>
        <c:manualLayout>
          <c:xMode val="edge"/>
          <c:yMode val="edge"/>
          <c:x val="0.35530210234495069"/>
          <c:y val="4.105585074869407E-2"/>
        </c:manualLayout>
      </c:layout>
      <c:overlay val="0"/>
      <c:spPr>
        <a:noFill/>
        <a:ln w="25400">
          <a:noFill/>
        </a:ln>
      </c:spPr>
    </c:title>
    <c:autoTitleDeleted val="0"/>
    <c:plotArea>
      <c:layout>
        <c:manualLayout>
          <c:layoutTarget val="inner"/>
          <c:xMode val="edge"/>
          <c:yMode val="edge"/>
          <c:x val="0.1518629953571155"/>
          <c:y val="0.16422340299477745"/>
          <c:w val="0.79942973027613173"/>
          <c:h val="0.61877032199818305"/>
        </c:manualLayout>
      </c:layout>
      <c:barChart>
        <c:barDir val="col"/>
        <c:grouping val="clustered"/>
        <c:varyColors val="0"/>
        <c:ser>
          <c:idx val="0"/>
          <c:order val="0"/>
          <c:spPr>
            <a:solidFill>
              <a:srgbClr val="9999FF"/>
            </a:solidFill>
            <a:ln w="12700">
              <a:solidFill>
                <a:srgbClr val="000000"/>
              </a:solidFill>
              <a:prstDash val="solid"/>
            </a:ln>
          </c:spPr>
          <c:invertIfNegative val="0"/>
          <c:dPt>
            <c:idx val="0"/>
            <c:invertIfNegative val="0"/>
            <c:bubble3D val="0"/>
            <c:spPr>
              <a:solidFill>
                <a:schemeClr val="accent3">
                  <a:lumMod val="60000"/>
                  <a:lumOff val="40000"/>
                </a:schemeClr>
              </a:solidFill>
              <a:ln w="12700">
                <a:solidFill>
                  <a:srgbClr val="000000"/>
                </a:solidFill>
                <a:prstDash val="solid"/>
              </a:ln>
            </c:spPr>
          </c:dPt>
          <c:dPt>
            <c:idx val="1"/>
            <c:invertIfNegative val="0"/>
            <c:bubble3D val="0"/>
            <c:spPr>
              <a:solidFill>
                <a:schemeClr val="accent3">
                  <a:lumMod val="60000"/>
                  <a:lumOff val="40000"/>
                </a:schemeClr>
              </a:solidFill>
              <a:ln w="12700">
                <a:solidFill>
                  <a:srgbClr val="000000"/>
                </a:solidFill>
                <a:prstDash val="solid"/>
              </a:ln>
            </c:spPr>
          </c:dPt>
          <c:dPt>
            <c:idx val="2"/>
            <c:invertIfNegative val="0"/>
            <c:bubble3D val="0"/>
            <c:spPr>
              <a:solidFill>
                <a:schemeClr val="accent3">
                  <a:lumMod val="60000"/>
                  <a:lumOff val="40000"/>
                </a:schemeClr>
              </a:solidFill>
              <a:ln w="12700">
                <a:solidFill>
                  <a:srgbClr val="000000"/>
                </a:solidFill>
                <a:prstDash val="solid"/>
              </a:ln>
            </c:spPr>
          </c:dPt>
          <c:dPt>
            <c:idx val="3"/>
            <c:invertIfNegative val="0"/>
            <c:bubble3D val="0"/>
            <c:spPr>
              <a:solidFill>
                <a:schemeClr val="accent3">
                  <a:lumMod val="60000"/>
                  <a:lumOff val="40000"/>
                </a:schemeClr>
              </a:solidFill>
              <a:ln w="12700">
                <a:solidFill>
                  <a:srgbClr val="000000"/>
                </a:solidFill>
                <a:prstDash val="solid"/>
              </a:ln>
            </c:spPr>
          </c:dPt>
          <c:dPt>
            <c:idx val="4"/>
            <c:invertIfNegative val="0"/>
            <c:bubble3D val="0"/>
            <c:spPr>
              <a:solidFill>
                <a:schemeClr val="accent3">
                  <a:lumMod val="60000"/>
                  <a:lumOff val="40000"/>
                </a:schemeClr>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pt-P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RelatorioConsultor!$AE$162:$AE$166</c:f>
              <c:strCache>
                <c:ptCount val="5"/>
                <c:pt idx="0">
                  <c:v>Excelente</c:v>
                </c:pt>
                <c:pt idx="1">
                  <c:v>M Bom</c:v>
                </c:pt>
                <c:pt idx="2">
                  <c:v>Bom</c:v>
                </c:pt>
                <c:pt idx="3">
                  <c:v>Regular</c:v>
                </c:pt>
                <c:pt idx="4">
                  <c:v>Insuficiente</c:v>
                </c:pt>
              </c:strCache>
            </c:strRef>
          </c:cat>
          <c:val>
            <c:numRef>
              <c:f>RelatorioConsultor!$AF$162:$AF$166</c:f>
              <c:numCache>
                <c:formatCode>0</c:formatCode>
                <c:ptCount val="5"/>
                <c:pt idx="0">
                  <c:v>0</c:v>
                </c:pt>
                <c:pt idx="1">
                  <c:v>0</c:v>
                </c:pt>
                <c:pt idx="2">
                  <c:v>0</c:v>
                </c:pt>
                <c:pt idx="3">
                  <c:v>0</c:v>
                </c:pt>
                <c:pt idx="4">
                  <c:v>0</c:v>
                </c:pt>
              </c:numCache>
            </c:numRef>
          </c:val>
        </c:ser>
        <c:dLbls>
          <c:showLegendKey val="0"/>
          <c:showVal val="1"/>
          <c:showCatName val="0"/>
          <c:showSerName val="0"/>
          <c:showPercent val="0"/>
          <c:showBubbleSize val="0"/>
        </c:dLbls>
        <c:gapWidth val="150"/>
        <c:axId val="86778624"/>
        <c:axId val="86783488"/>
      </c:barChart>
      <c:catAx>
        <c:axId val="86778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625" b="0" i="0" u="none" strike="noStrike" baseline="0">
                <a:solidFill>
                  <a:srgbClr val="000000"/>
                </a:solidFill>
                <a:latin typeface="Arial"/>
                <a:ea typeface="Arial"/>
                <a:cs typeface="Arial"/>
              </a:defRPr>
            </a:pPr>
            <a:endParaRPr lang="pt-PT"/>
          </a:p>
        </c:txPr>
        <c:crossAx val="86783488"/>
        <c:crosses val="autoZero"/>
        <c:auto val="1"/>
        <c:lblAlgn val="ctr"/>
        <c:lblOffset val="100"/>
        <c:tickLblSkip val="1"/>
        <c:tickMarkSkip val="1"/>
        <c:noMultiLvlLbl val="0"/>
      </c:catAx>
      <c:valAx>
        <c:axId val="86783488"/>
        <c:scaling>
          <c:orientation val="minMax"/>
        </c:scaling>
        <c:delete val="0"/>
        <c:axPos val="l"/>
        <c:numFmt formatCode="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pt-PT"/>
          </a:p>
        </c:txPr>
        <c:crossAx val="86778624"/>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pt-PT"/>
    </a:p>
  </c:txPr>
  <c:printSettings>
    <c:headerFooter alignWithMargins="0"/>
    <c:pageMargins b="1" l="0.750000000000003" r="0.750000000000003" t="1" header="0" footer="0"/>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220561412874239"/>
          <c:y val="0.18707536557930288"/>
          <c:w val="0.66949197028337715"/>
          <c:h val="0.80612298462692156"/>
        </c:manualLayout>
      </c:layout>
      <c:pieChart>
        <c:varyColors val="1"/>
        <c:ser>
          <c:idx val="0"/>
          <c:order val="0"/>
          <c:spPr>
            <a:solidFill>
              <a:srgbClr val="9999FF"/>
            </a:solidFill>
            <a:ln w="12700">
              <a:solidFill>
                <a:srgbClr val="000000"/>
              </a:solidFill>
              <a:prstDash val="solid"/>
            </a:ln>
          </c:spPr>
          <c:explosion val="25"/>
          <c:dPt>
            <c:idx val="1"/>
            <c:bubble3D val="0"/>
            <c:spPr>
              <a:solidFill>
                <a:srgbClr val="993366"/>
              </a:solidFill>
              <a:ln w="12700">
                <a:solidFill>
                  <a:srgbClr val="000000"/>
                </a:solidFill>
                <a:prstDash val="solid"/>
              </a:ln>
            </c:spPr>
          </c:dPt>
          <c:dLbls>
            <c:numFmt formatCode="0%" sourceLinked="0"/>
            <c:spPr>
              <a:noFill/>
              <a:ln w="25400">
                <a:noFill/>
              </a:ln>
            </c:spPr>
            <c:txPr>
              <a:bodyPr/>
              <a:lstStyle/>
              <a:p>
                <a:pPr>
                  <a:defRPr sz="625" b="0" i="0" u="none" strike="noStrike" baseline="0">
                    <a:solidFill>
                      <a:srgbClr val="000000"/>
                    </a:solidFill>
                    <a:latin typeface="Arial"/>
                    <a:ea typeface="Arial"/>
                    <a:cs typeface="Arial"/>
                  </a:defRPr>
                </a:pPr>
                <a:endParaRPr lang="pt-PT"/>
              </a:p>
            </c:txPr>
            <c:showLegendKey val="0"/>
            <c:showVal val="0"/>
            <c:showCatName val="1"/>
            <c:showSerName val="0"/>
            <c:showPercent val="1"/>
            <c:showBubbleSize val="0"/>
            <c:showLeaderLines val="1"/>
            <c:extLst>
              <c:ext xmlns:c15="http://schemas.microsoft.com/office/drawing/2012/chart" uri="{CE6537A1-D6FC-4f65-9D91-7224C49458BB}"/>
            </c:extLst>
          </c:dLbls>
          <c:cat>
            <c:strRef>
              <c:f>RelatorioConsultor!$AE$173:$AE$174</c:f>
              <c:strCache>
                <c:ptCount val="2"/>
                <c:pt idx="0">
                  <c:v>Ausências </c:v>
                </c:pt>
                <c:pt idx="1">
                  <c:v>Presenças </c:v>
                </c:pt>
              </c:strCache>
            </c:strRef>
          </c:cat>
          <c:val>
            <c:numRef>
              <c:f>RelatorioConsultor!$AF$173:$AF$174</c:f>
              <c:numCache>
                <c:formatCode>0</c:formatCode>
                <c:ptCount val="2"/>
                <c:pt idx="0">
                  <c:v>0</c:v>
                </c:pt>
                <c:pt idx="1">
                  <c:v>0</c:v>
                </c:pt>
              </c:numCache>
            </c:numRef>
          </c:val>
        </c:ser>
        <c:dLbls>
          <c:showLegendKey val="0"/>
          <c:showVal val="0"/>
          <c:showCatName val="1"/>
          <c:showSerName val="0"/>
          <c:showPercent val="1"/>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425" b="0" i="0" u="none" strike="noStrike" baseline="0">
          <a:solidFill>
            <a:srgbClr val="000000"/>
          </a:solidFill>
          <a:latin typeface="Arial"/>
          <a:ea typeface="Arial"/>
          <a:cs typeface="Arial"/>
        </a:defRPr>
      </a:pPr>
      <a:endParaRPr lang="pt-PT"/>
    </a:p>
  </c:txPr>
  <c:printSettings>
    <c:headerFooter alignWithMargins="0"/>
    <c:pageMargins b="1" l="0.750000000000003" r="0.750000000000003" t="1" header="0" footer="0"/>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jpg"/><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chart" Target="../charts/chart5.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2</xdr:col>
      <xdr:colOff>142875</xdr:colOff>
      <xdr:row>5</xdr:row>
      <xdr:rowOff>85725</xdr:rowOff>
    </xdr:from>
    <xdr:to>
      <xdr:col>3</xdr:col>
      <xdr:colOff>1009650</xdr:colOff>
      <xdr:row>6</xdr:row>
      <xdr:rowOff>142875</xdr:rowOff>
    </xdr:to>
    <xdr:sp macro="" textlink="">
      <xdr:nvSpPr>
        <xdr:cNvPr id="5" name="CaixaDeTexto 4"/>
        <xdr:cNvSpPr txBox="1"/>
      </xdr:nvSpPr>
      <xdr:spPr>
        <a:xfrm>
          <a:off x="1362075" y="1981200"/>
          <a:ext cx="1476375" cy="2476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pt-PT" sz="1100"/>
            <a:t>Factor de ponderação</a:t>
          </a:r>
        </a:p>
      </xdr:txBody>
    </xdr:sp>
    <xdr:clientData/>
  </xdr:twoCellAnchor>
  <xdr:twoCellAnchor>
    <xdr:from>
      <xdr:col>0</xdr:col>
      <xdr:colOff>47625</xdr:colOff>
      <xdr:row>2</xdr:row>
      <xdr:rowOff>66676</xdr:rowOff>
    </xdr:from>
    <xdr:to>
      <xdr:col>2</xdr:col>
      <xdr:colOff>285750</xdr:colOff>
      <xdr:row>3</xdr:row>
      <xdr:rowOff>123826</xdr:rowOff>
    </xdr:to>
    <xdr:sp macro="" textlink="">
      <xdr:nvSpPr>
        <xdr:cNvPr id="6" name="CaixaDeTexto 5"/>
        <xdr:cNvSpPr txBox="1"/>
      </xdr:nvSpPr>
      <xdr:spPr>
        <a:xfrm>
          <a:off x="47625" y="1219201"/>
          <a:ext cx="1457325" cy="2476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pt-PT" sz="1100"/>
            <a:t>Nome do formando</a:t>
          </a:r>
        </a:p>
      </xdr:txBody>
    </xdr:sp>
    <xdr:clientData/>
  </xdr:twoCellAnchor>
  <xdr:twoCellAnchor editAs="oneCell">
    <xdr:from>
      <xdr:col>0</xdr:col>
      <xdr:colOff>333376</xdr:colOff>
      <xdr:row>0</xdr:row>
      <xdr:rowOff>1</xdr:rowOff>
    </xdr:from>
    <xdr:to>
      <xdr:col>13</xdr:col>
      <xdr:colOff>476251</xdr:colOff>
      <xdr:row>0</xdr:row>
      <xdr:rowOff>685800</xdr:rowOff>
    </xdr:to>
    <xdr:pic>
      <xdr:nvPicPr>
        <xdr:cNvPr id="2" name="Imagem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0520"/>
        <a:stretch/>
      </xdr:blipFill>
      <xdr:spPr>
        <a:xfrm>
          <a:off x="333376" y="1"/>
          <a:ext cx="6800850" cy="6857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124558</xdr:colOff>
      <xdr:row>105</xdr:row>
      <xdr:rowOff>21248</xdr:rowOff>
    </xdr:from>
    <xdr:to>
      <xdr:col>27</xdr:col>
      <xdr:colOff>343552</xdr:colOff>
      <xdr:row>121</xdr:row>
      <xdr:rowOff>56988</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47625</xdr:colOff>
      <xdr:row>50</xdr:row>
      <xdr:rowOff>57150</xdr:rowOff>
    </xdr:from>
    <xdr:to>
      <xdr:col>17</xdr:col>
      <xdr:colOff>95250</xdr:colOff>
      <xdr:row>64</xdr:row>
      <xdr:rowOff>66675</xdr:rowOff>
    </xdr:to>
    <xdr:graphicFrame macro="">
      <xdr:nvGraphicFramePr>
        <xdr:cNvPr id="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238125</xdr:colOff>
      <xdr:row>61</xdr:row>
      <xdr:rowOff>9525</xdr:rowOff>
    </xdr:from>
    <xdr:to>
      <xdr:col>19</xdr:col>
      <xdr:colOff>0</xdr:colOff>
      <xdr:row>75</xdr:row>
      <xdr:rowOff>0</xdr:rowOff>
    </xdr:to>
    <xdr:graphicFrame macro="">
      <xdr:nvGraphicFramePr>
        <xdr:cNvPr id="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171450</xdr:colOff>
      <xdr:row>50</xdr:row>
      <xdr:rowOff>38100</xdr:rowOff>
    </xdr:from>
    <xdr:to>
      <xdr:col>25</xdr:col>
      <xdr:colOff>114300</xdr:colOff>
      <xdr:row>64</xdr:row>
      <xdr:rowOff>47625</xdr:rowOff>
    </xdr:to>
    <xdr:graphicFrame macro="">
      <xdr:nvGraphicFramePr>
        <xdr:cNvPr id="7"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0</xdr:colOff>
      <xdr:row>1</xdr:row>
      <xdr:rowOff>0</xdr:rowOff>
    </xdr:from>
    <xdr:to>
      <xdr:col>18</xdr:col>
      <xdr:colOff>57150</xdr:colOff>
      <xdr:row>2</xdr:row>
      <xdr:rowOff>47625</xdr:rowOff>
    </xdr:to>
    <xdr:sp macro="" textlink="">
      <xdr:nvSpPr>
        <xdr:cNvPr id="2051" name="AutoShape 3" descr="Resultado de imagem para POCH logos"/>
        <xdr:cNvSpPr>
          <a:spLocks noChangeAspect="1" noChangeArrowheads="1"/>
        </xdr:cNvSpPr>
      </xdr:nvSpPr>
      <xdr:spPr bwMode="auto">
        <a:xfrm>
          <a:off x="4610100" y="20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119</xdr:row>
      <xdr:rowOff>0</xdr:rowOff>
    </xdr:from>
    <xdr:to>
      <xdr:col>35</xdr:col>
      <xdr:colOff>66675</xdr:colOff>
      <xdr:row>124</xdr:row>
      <xdr:rowOff>133159</xdr:rowOff>
    </xdr:to>
    <xdr:pic>
      <xdr:nvPicPr>
        <xdr:cNvPr id="5" name="Imagem 4"/>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276350" y="19592925"/>
          <a:ext cx="10058400" cy="1276159"/>
        </a:xfrm>
        <a:prstGeom prst="rect">
          <a:avLst/>
        </a:prstGeom>
      </xdr:spPr>
    </xdr:pic>
    <xdr:clientData/>
  </xdr:twoCellAnchor>
  <xdr:twoCellAnchor editAs="oneCell">
    <xdr:from>
      <xdr:col>0</xdr:col>
      <xdr:colOff>114300</xdr:colOff>
      <xdr:row>1</xdr:row>
      <xdr:rowOff>131671</xdr:rowOff>
    </xdr:from>
    <xdr:to>
      <xdr:col>27</xdr:col>
      <xdr:colOff>304800</xdr:colOff>
      <xdr:row>2</xdr:row>
      <xdr:rowOff>780859</xdr:rowOff>
    </xdr:to>
    <xdr:pic>
      <xdr:nvPicPr>
        <xdr:cNvPr id="6" name="Imagem 5"/>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300" y="331696"/>
          <a:ext cx="7143750" cy="9063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144780</xdr:colOff>
      <xdr:row>200</xdr:row>
      <xdr:rowOff>0</xdr:rowOff>
    </xdr:from>
    <xdr:to>
      <xdr:col>27</xdr:col>
      <xdr:colOff>137160</xdr:colOff>
      <xdr:row>214</xdr:row>
      <xdr:rowOff>76200</xdr:rowOff>
    </xdr:to>
    <xdr:graphicFrame macro="">
      <xdr:nvGraphicFramePr>
        <xdr:cNvPr id="8"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9525</xdr:colOff>
      <xdr:row>2</xdr:row>
      <xdr:rowOff>123825</xdr:rowOff>
    </xdr:from>
    <xdr:to>
      <xdr:col>9</xdr:col>
      <xdr:colOff>133350</xdr:colOff>
      <xdr:row>3</xdr:row>
      <xdr:rowOff>150033</xdr:rowOff>
    </xdr:to>
    <xdr:pic>
      <xdr:nvPicPr>
        <xdr:cNvPr id="9" name="Imagem 8" descr="logocffh.jpg"/>
        <xdr:cNvPicPr>
          <a:picLocks noChangeAspect="1"/>
        </xdr:cNvPicPr>
      </xdr:nvPicPr>
      <xdr:blipFill>
        <a:blip xmlns:r="http://schemas.openxmlformats.org/officeDocument/2006/relationships" r:embed="rId2" cstate="print"/>
        <a:stretch>
          <a:fillRect/>
        </a:stretch>
      </xdr:blipFill>
      <xdr:spPr>
        <a:xfrm>
          <a:off x="809625" y="638175"/>
          <a:ext cx="2181225" cy="645333"/>
        </a:xfrm>
        <a:prstGeom prst="rect">
          <a:avLst/>
        </a:prstGeom>
      </xdr:spPr>
    </xdr:pic>
    <xdr:clientData/>
  </xdr:twoCellAnchor>
  <xdr:twoCellAnchor editAs="oneCell">
    <xdr:from>
      <xdr:col>17</xdr:col>
      <xdr:colOff>76200</xdr:colOff>
      <xdr:row>2</xdr:row>
      <xdr:rowOff>104775</xdr:rowOff>
    </xdr:from>
    <xdr:to>
      <xdr:col>26</xdr:col>
      <xdr:colOff>221089</xdr:colOff>
      <xdr:row>3</xdr:row>
      <xdr:rowOff>85725</xdr:rowOff>
    </xdr:to>
    <xdr:pic>
      <xdr:nvPicPr>
        <xdr:cNvPr id="10" name="Imagem 9" descr="logotipo MEC.png"/>
        <xdr:cNvPicPr>
          <a:picLocks noChangeAspect="1"/>
        </xdr:cNvPicPr>
      </xdr:nvPicPr>
      <xdr:blipFill>
        <a:blip xmlns:r="http://schemas.openxmlformats.org/officeDocument/2006/relationships" r:embed="rId3" cstate="print"/>
        <a:stretch>
          <a:fillRect/>
        </a:stretch>
      </xdr:blipFill>
      <xdr:spPr>
        <a:xfrm>
          <a:off x="5029200" y="619125"/>
          <a:ext cx="2459464" cy="600075"/>
        </a:xfrm>
        <a:prstGeom prst="rect">
          <a:avLst/>
        </a:prstGeom>
      </xdr:spPr>
    </xdr:pic>
    <xdr:clientData/>
  </xdr:twoCellAnchor>
  <xdr:twoCellAnchor>
    <xdr:from>
      <xdr:col>16</xdr:col>
      <xdr:colOff>29937</xdr:colOff>
      <xdr:row>158</xdr:row>
      <xdr:rowOff>296636</xdr:rowOff>
    </xdr:from>
    <xdr:to>
      <xdr:col>27</xdr:col>
      <xdr:colOff>68036</xdr:colOff>
      <xdr:row>174</xdr:row>
      <xdr:rowOff>6804</xdr:rowOff>
    </xdr:to>
    <xdr:graphicFrame macro="">
      <xdr:nvGraphicFramePr>
        <xdr:cNvPr id="11"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168728</xdr:colOff>
      <xdr:row>175</xdr:row>
      <xdr:rowOff>20412</xdr:rowOff>
    </xdr:from>
    <xdr:to>
      <xdr:col>26</xdr:col>
      <xdr:colOff>190500</xdr:colOff>
      <xdr:row>183</xdr:row>
      <xdr:rowOff>68035</xdr:rowOff>
    </xdr:to>
    <xdr:graphicFrame macro="">
      <xdr:nvGraphicFramePr>
        <xdr:cNvPr id="1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rabalho/DOCUME~1/JLIOBO~1/LOCALS~1/Temp/TurmaPTEred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rabalho/Documents%20and%20Settings/Cfae/Ambiente%20de%20trabalho/Pastas%20Diversas/Cronogramas/FichaFormadorAlcid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Cfae/Ambiente%20de%20trabalho/Pastas%20Diversas/Cronogramas/FichaFormadorAlcid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rabalho/DOCUME~1/JLIOBO~1/LOCALS~1/Temp/NovoFisic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tilizador/AppData/Local/Microsoft/Windows/Temporary%20Internet%20Files/Low/Content.IE5/E5ZOCMAB/NovoFisic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ntidade"/>
      <sheetName val="Curso"/>
      <sheetName val="Separadores"/>
      <sheetName val="Formador"/>
      <sheetName val="Cronograma"/>
      <sheetName val="DocentesSeleccionados"/>
      <sheetName val="ConstituiçãoTurma"/>
      <sheetName val="Assiduidade"/>
      <sheetName val="BoletimItinerario"/>
      <sheetName val="Questionario"/>
      <sheetName val="Pontuações"/>
      <sheetName val="AutoFormador"/>
      <sheetName val="RelatorioEquip"/>
      <sheetName val="RelatorioFormador"/>
      <sheetName val="RelatorioConsultor"/>
      <sheetName val="Informação"/>
      <sheetName val="ReflexãoCrítica"/>
      <sheetName val="MapaAssiduidade"/>
      <sheetName val="MapaTransportes"/>
      <sheetName val="Classificações"/>
      <sheetName val="Turma"/>
      <sheetName val="AvaliaçãoInterna"/>
      <sheetName val="Rubrica 2.1.6"/>
      <sheetName val="Rubrica1.6"/>
      <sheetName val="MapasDREN"/>
      <sheetName val="AutoAvaliação"/>
    </sheetNames>
    <sheetDataSet>
      <sheetData sheetId="0">
        <row r="3">
          <cell r="AW3" t="str">
            <v>Curso de Formação</v>
          </cell>
          <cell r="BC3" t="str">
            <v>Sem Grupo</v>
          </cell>
          <cell r="BI3" t="str">
            <v>A</v>
          </cell>
          <cell r="BK3" t="str">
            <v>C01-Animação de Grupos</v>
          </cell>
        </row>
        <row r="4">
          <cell r="A4">
            <v>2010</v>
          </cell>
          <cell r="AW4" t="str">
            <v>Módulo de Formação</v>
          </cell>
          <cell r="AY4" t="str">
            <v>Pré-Escolar</v>
          </cell>
          <cell r="AZ4" t="str">
            <v>JI</v>
          </cell>
          <cell r="BC4" t="str">
            <v>100 - Educação Pré-Escolar</v>
          </cell>
          <cell r="BG4">
            <v>125</v>
          </cell>
          <cell r="BI4" t="str">
            <v>B</v>
          </cell>
          <cell r="BK4" t="str">
            <v>C02-Área Escola</v>
          </cell>
        </row>
        <row r="5">
          <cell r="A5">
            <v>2011</v>
          </cell>
          <cell r="C5">
            <v>1</v>
          </cell>
          <cell r="D5" t="str">
            <v>EAP1C</v>
          </cell>
          <cell r="E5" t="str">
            <v>Ensino e aprendizagem com TIC na Educação Pré-Escolar e no 1.º Ciclo do Ensino Básico</v>
          </cell>
          <cell r="F5" t="str">
            <v>59042/09</v>
          </cell>
          <cell r="G5">
            <v>41194</v>
          </cell>
          <cell r="H5" t="str">
            <v>Curso de Formação</v>
          </cell>
          <cell r="I5">
            <v>15</v>
          </cell>
          <cell r="J5" t="str">
            <v>Professores Grupos 100 e 110</v>
          </cell>
          <cell r="K5" t="str">
            <v>Nível 2 (Obrigatório)</v>
          </cell>
          <cell r="L5" t="str">
            <v>C15-Tecnologias Educativas (Inf./Apli. da Informática)</v>
          </cell>
          <cell r="M5" t="str">
            <v>Abade de Neiva</v>
          </cell>
          <cell r="N5">
            <v>5</v>
          </cell>
          <cell r="AW5" t="str">
            <v>Oficina de Formação</v>
          </cell>
          <cell r="AY5" t="str">
            <v>1º Ciclo</v>
          </cell>
          <cell r="AZ5" t="str">
            <v>EB1</v>
          </cell>
          <cell r="BC5" t="str">
            <v>110 - 1º Ciclo do Ensino Básico</v>
          </cell>
          <cell r="BG5">
            <v>126</v>
          </cell>
          <cell r="BI5" t="str">
            <v>C</v>
          </cell>
          <cell r="BK5" t="str">
            <v>C03-Concepção e Organização de Projectos Educativos</v>
          </cell>
        </row>
        <row r="6">
          <cell r="A6">
            <v>2012</v>
          </cell>
          <cell r="C6">
            <v>2</v>
          </cell>
          <cell r="D6" t="str">
            <v>EANEE</v>
          </cell>
          <cell r="E6" t="str">
            <v>Ensino e aprendizagem com TIC nas Necessidades Educativas Especiais</v>
          </cell>
          <cell r="F6" t="str">
            <v>59319/09</v>
          </cell>
          <cell r="G6">
            <v>41194</v>
          </cell>
          <cell r="H6" t="str">
            <v>Curso de Formação</v>
          </cell>
          <cell r="I6">
            <v>15</v>
          </cell>
          <cell r="J6" t="str">
            <v>Educadores Infância, Professores Ensinos Básico e Secundário e Professores Educação Especial</v>
          </cell>
          <cell r="K6" t="str">
            <v>Nível 2 (Obrigatório)</v>
          </cell>
          <cell r="L6" t="str">
            <v>C15-Tecnologias Educativas (Inf./Apli. da Informática)</v>
          </cell>
          <cell r="M6" t="str">
            <v>Aborim</v>
          </cell>
          <cell r="N6">
            <v>10</v>
          </cell>
          <cell r="AW6" t="str">
            <v>Círculo de Estudos</v>
          </cell>
          <cell r="AY6" t="str">
            <v>2º Ciclo</v>
          </cell>
          <cell r="AZ6" t="str">
            <v>EB1/JI</v>
          </cell>
          <cell r="BC6" t="str">
            <v>2º Ciclo - Grupos</v>
          </cell>
          <cell r="BG6">
            <v>0</v>
          </cell>
          <cell r="BI6" t="str">
            <v>D</v>
          </cell>
          <cell r="BK6" t="str">
            <v>DC04-idáctica Geral</v>
          </cell>
        </row>
        <row r="7">
          <cell r="A7">
            <v>2013</v>
          </cell>
          <cell r="C7">
            <v>3</v>
          </cell>
          <cell r="D7" t="str">
            <v>QIMLP</v>
          </cell>
          <cell r="E7" t="str">
            <v>Quadros interactivos multimédia no ensino/aprendizagem da Língua Portuguesa</v>
          </cell>
          <cell r="F7" t="str">
            <v>59884/09</v>
          </cell>
          <cell r="G7">
            <v>41202</v>
          </cell>
          <cell r="H7" t="str">
            <v>Curso de Formação</v>
          </cell>
          <cell r="I7">
            <v>15</v>
          </cell>
          <cell r="J7" t="str">
            <v>Professores Grupos 200, 210, 220 e 300</v>
          </cell>
          <cell r="K7" t="str">
            <v>Nível 2 (Opcional)</v>
          </cell>
          <cell r="L7" t="str">
            <v>C15-Tecnologias Educativas (Inf./Apli. da Informática)</v>
          </cell>
          <cell r="M7" t="str">
            <v>Adães</v>
          </cell>
          <cell r="N7">
            <v>8</v>
          </cell>
          <cell r="AW7" t="str">
            <v>Projecto</v>
          </cell>
          <cell r="AY7" t="str">
            <v>3º Ciclo</v>
          </cell>
          <cell r="AZ7" t="str">
            <v>EBI</v>
          </cell>
          <cell r="BC7" t="str">
            <v>200 - Português e Estudos Sociais/História</v>
          </cell>
          <cell r="BG7">
            <v>0</v>
          </cell>
          <cell r="BK7" t="str">
            <v>C051-Metodologia e Didáctica do Português/L. Portuguesa</v>
          </cell>
        </row>
        <row r="8">
          <cell r="A8">
            <v>2014</v>
          </cell>
          <cell r="C8">
            <v>4</v>
          </cell>
          <cell r="D8" t="str">
            <v>QIMLE</v>
          </cell>
          <cell r="E8" t="str">
            <v>Quadros interactivos multimédia no ensino/aprendizagem das Línguas Estrangeiras</v>
          </cell>
          <cell r="F8" t="str">
            <v>59789/09</v>
          </cell>
          <cell r="G8">
            <v>41202</v>
          </cell>
          <cell r="H8" t="str">
            <v>Curso de Formação</v>
          </cell>
          <cell r="I8">
            <v>15</v>
          </cell>
          <cell r="J8" t="str">
            <v>Professores Grupos 210, 220, 310, 320, 330, 340 e 350</v>
          </cell>
          <cell r="K8" t="str">
            <v>Nível 2 (Opcional)</v>
          </cell>
          <cell r="L8" t="str">
            <v>C15-Tecnologias Educativas (Inf./Apli. da Informática)</v>
          </cell>
          <cell r="M8" t="str">
            <v>Aguiar</v>
          </cell>
          <cell r="N8">
            <v>13</v>
          </cell>
          <cell r="AW8" t="str">
            <v>Seminário</v>
          </cell>
          <cell r="AY8" t="str">
            <v>Secundário</v>
          </cell>
          <cell r="AZ8" t="str">
            <v>EB2,3</v>
          </cell>
          <cell r="BC8" t="str">
            <v>210 - Português e Francês</v>
          </cell>
          <cell r="BG8">
            <v>0</v>
          </cell>
          <cell r="BK8" t="str">
            <v>C052-Metodologia e Didáctica da Matemática</v>
          </cell>
        </row>
        <row r="9">
          <cell r="A9">
            <v>2015</v>
          </cell>
          <cell r="C9">
            <v>5</v>
          </cell>
          <cell r="D9" t="str">
            <v>QIMM</v>
          </cell>
          <cell r="E9" t="str">
            <v>Quadros interactivos multimédia no ensino/aprendizagem da Matemática</v>
          </cell>
          <cell r="F9" t="str">
            <v>59698/09</v>
          </cell>
          <cell r="G9">
            <v>41194</v>
          </cell>
          <cell r="H9" t="str">
            <v>Curso de Formação</v>
          </cell>
          <cell r="I9">
            <v>15</v>
          </cell>
          <cell r="J9" t="str">
            <v>Professores Grupos 230 e 500</v>
          </cell>
          <cell r="K9" t="str">
            <v>Nível 2 (Opcional)</v>
          </cell>
          <cell r="L9" t="str">
            <v>C15-Tecnologias Educativas (Inf./Apli. da Informática)</v>
          </cell>
          <cell r="M9" t="str">
            <v>Airó</v>
          </cell>
          <cell r="N9">
            <v>8</v>
          </cell>
          <cell r="P9" t="str">
            <v>Ag. Abel Varzim</v>
          </cell>
          <cell r="Q9" t="str">
            <v>EB2,3 Abel Varzim</v>
          </cell>
          <cell r="AW9" t="str">
            <v>Estágio</v>
          </cell>
          <cell r="AY9" t="str">
            <v>Ensino Especial</v>
          </cell>
          <cell r="AZ9" t="str">
            <v>ES/3</v>
          </cell>
          <cell r="BC9" t="str">
            <v>220 - Português e Inglês</v>
          </cell>
          <cell r="BG9">
            <v>0</v>
          </cell>
          <cell r="BK9" t="str">
            <v>C053-Metodologia e Didáctica da História</v>
          </cell>
        </row>
        <row r="10">
          <cell r="A10">
            <v>2016</v>
          </cell>
          <cell r="C10">
            <v>6</v>
          </cell>
          <cell r="D10" t="str">
            <v>QIMHCS</v>
          </cell>
          <cell r="E10" t="str">
            <v>Quadros interactivos multimédia no ensino/aprendizagem das Humanidades e Ciências Sociais</v>
          </cell>
          <cell r="F10" t="str">
            <v>59975/09</v>
          </cell>
          <cell r="G10">
            <v>41202</v>
          </cell>
          <cell r="H10" t="str">
            <v>Curso de Formação</v>
          </cell>
          <cell r="I10">
            <v>15</v>
          </cell>
          <cell r="J10" t="str">
            <v>Professores Grupos 200, 290, 400, 410, 420, 430 e 530</v>
          </cell>
          <cell r="K10" t="str">
            <v>Nível 2 (Opcional)</v>
          </cell>
          <cell r="L10" t="str">
            <v>C15-Tecnologias Educativas (Inf./Apli. da Informática)</v>
          </cell>
          <cell r="M10" t="str">
            <v>Aldreu</v>
          </cell>
          <cell r="N10">
            <v>14</v>
          </cell>
          <cell r="P10" t="str">
            <v>Ag. António Correia Oliveira</v>
          </cell>
          <cell r="Q10" t="str">
            <v>EB2,3 António Correia Oliveira</v>
          </cell>
          <cell r="BC10" t="str">
            <v>230 - Matemática e Ciências da Natureza</v>
          </cell>
          <cell r="BG10">
            <v>0</v>
          </cell>
          <cell r="BK10" t="str">
            <v>C054-Metodologia e Didáctica - Outra (especificar)</v>
          </cell>
        </row>
        <row r="11">
          <cell r="C11">
            <v>7</v>
          </cell>
          <cell r="D11" t="str">
            <v>QIMAE</v>
          </cell>
          <cell r="E11" t="str">
            <v>Quadros interactivos multimédia no ensino/aprendizagem das Artes e Expressões</v>
          </cell>
          <cell r="F11" t="str">
            <v>60249/09</v>
          </cell>
          <cell r="G11">
            <v>41208</v>
          </cell>
          <cell r="H11" t="str">
            <v>Curso de Formação</v>
          </cell>
          <cell r="I11">
            <v>15</v>
          </cell>
          <cell r="J11" t="str">
            <v>Professores Grupos 240, 250, 260, 530, 600, 610 e 620</v>
          </cell>
          <cell r="K11" t="str">
            <v>Nível 2 (Opcional)</v>
          </cell>
          <cell r="L11" t="str">
            <v>C15-Tecnologias Educativas (Inf./Apli. da Informática)</v>
          </cell>
          <cell r="M11" t="str">
            <v>Alheira</v>
          </cell>
          <cell r="N11">
            <v>13</v>
          </cell>
          <cell r="P11" t="str">
            <v>Ag. Apúlia</v>
          </cell>
          <cell r="Q11" t="str">
            <v>EBI Apúlia</v>
          </cell>
          <cell r="BC11" t="str">
            <v>240 - Educação Visual e Tecnológica</v>
          </cell>
          <cell r="BG11">
            <v>0</v>
          </cell>
          <cell r="BK11" t="str">
            <v>C06-Ensino Recorrente</v>
          </cell>
        </row>
        <row r="12">
          <cell r="C12">
            <v>8</v>
          </cell>
          <cell r="D12" t="str">
            <v>QIMCE</v>
          </cell>
          <cell r="E12" t="str">
            <v>Quadros interactivos multimédia no ensino/aprendizagem das Ciências Experimentais</v>
          </cell>
          <cell r="F12" t="str">
            <v>60157/09</v>
          </cell>
          <cell r="G12">
            <v>41202</v>
          </cell>
          <cell r="H12" t="str">
            <v>Curso de Formação</v>
          </cell>
          <cell r="I12">
            <v>15</v>
          </cell>
          <cell r="J12" t="str">
            <v>Professores Grupos 230, 510, 520, 530, 540, 550 e 560</v>
          </cell>
          <cell r="K12" t="str">
            <v>Nível 2 (Opcional)</v>
          </cell>
          <cell r="L12" t="str">
            <v>C15-Tecnologias Educativas (Inf./Apli. da Informática)</v>
          </cell>
          <cell r="M12" t="str">
            <v>Alvelos</v>
          </cell>
          <cell r="N12">
            <v>5</v>
          </cell>
          <cell r="P12" t="str">
            <v>Ag. Baixo Neiva</v>
          </cell>
          <cell r="Q12" t="str">
            <v>EBI Forjães</v>
          </cell>
          <cell r="BC12" t="str">
            <v>250 - Educação Musical</v>
          </cell>
          <cell r="BG12">
            <v>0</v>
          </cell>
          <cell r="BK12" t="str">
            <v>C07-Inovação Educacional</v>
          </cell>
        </row>
        <row r="13">
          <cell r="C13">
            <v>9</v>
          </cell>
          <cell r="D13" t="str">
            <v>BELC</v>
          </cell>
          <cell r="E13" t="str">
            <v>Biblioteca escolar, literacias e currículo</v>
          </cell>
          <cell r="F13" t="str">
            <v>60431/09</v>
          </cell>
          <cell r="G13">
            <v>41208</v>
          </cell>
          <cell r="H13" t="str">
            <v>Curso de Formação</v>
          </cell>
          <cell r="I13">
            <v>15</v>
          </cell>
          <cell r="J13" t="str">
            <v>Educadores Infância e Professores Ensinos Básico e Secundário</v>
          </cell>
          <cell r="K13" t="str">
            <v>Nível 2 (Opcional)</v>
          </cell>
          <cell r="L13" t="str">
            <v>C15-Tecnologias Educativas (Inf./Apli. da Informática)</v>
          </cell>
          <cell r="M13" t="str">
            <v>Alvito S. Martinho</v>
          </cell>
          <cell r="N13">
            <v>15</v>
          </cell>
          <cell r="P13" t="str">
            <v>Ag. Cávado Sul</v>
          </cell>
          <cell r="Q13" t="str">
            <v>EB2,3 Rosa Ramalho</v>
          </cell>
          <cell r="AW13" t="str">
            <v>Sim</v>
          </cell>
          <cell r="AY13" t="str">
            <v>M</v>
          </cell>
          <cell r="BC13" t="str">
            <v>260 - Educação Física</v>
          </cell>
          <cell r="BG13">
            <v>0</v>
          </cell>
          <cell r="BK13" t="str">
            <v>C08-Pedagogia Experimental</v>
          </cell>
        </row>
        <row r="14">
          <cell r="A14">
            <v>1</v>
          </cell>
          <cell r="D14" t="str">
            <v>CDA</v>
          </cell>
          <cell r="E14" t="str">
            <v>Competências digitais (Nível 1) - Curso A</v>
          </cell>
          <cell r="F14" t="str">
            <v>58482/09</v>
          </cell>
          <cell r="G14">
            <v>41188</v>
          </cell>
          <cell r="H14" t="str">
            <v>Curso de Formação</v>
          </cell>
          <cell r="I14">
            <v>15</v>
          </cell>
          <cell r="J14" t="str">
            <v>Educadores Infância e Professores Ensinos Básico e Secundário</v>
          </cell>
          <cell r="K14" t="str">
            <v>Nível 1</v>
          </cell>
          <cell r="L14" t="str">
            <v>C15-Tecnologias Educativas (Inf./Apli. da Informática)</v>
          </cell>
          <cell r="M14" t="str">
            <v>Alvito S. Pedro</v>
          </cell>
          <cell r="N14">
            <v>10</v>
          </cell>
          <cell r="P14" t="str">
            <v>Ag. Fragoso</v>
          </cell>
          <cell r="Q14" t="str">
            <v>EBI Fragoso</v>
          </cell>
          <cell r="AW14" t="str">
            <v>Não</v>
          </cell>
          <cell r="AX14" t="str">
            <v>Licenciatura</v>
          </cell>
          <cell r="AY14" t="str">
            <v>F</v>
          </cell>
          <cell r="BC14" t="str">
            <v>290 - Educação Moral e Religiosa Católica</v>
          </cell>
          <cell r="BG14">
            <v>0</v>
          </cell>
          <cell r="BK14" t="str">
            <v>C09-Práticas de Aconselhamento e Orientação</v>
          </cell>
        </row>
        <row r="15">
          <cell r="A15">
            <v>2</v>
          </cell>
          <cell r="D15" t="str">
            <v>CDB</v>
          </cell>
          <cell r="E15" t="str">
            <v>Competências digitais (Nível 1) - Curso B</v>
          </cell>
          <cell r="F15" t="str">
            <v>58573/09</v>
          </cell>
          <cell r="G15">
            <v>41188</v>
          </cell>
          <cell r="H15" t="str">
            <v>Curso de Formação</v>
          </cell>
          <cell r="I15">
            <v>15</v>
          </cell>
          <cell r="J15" t="str">
            <v>Educadores Infância e Professores Ensinos Básico e Secundário</v>
          </cell>
          <cell r="K15" t="str">
            <v>Nível 1</v>
          </cell>
          <cell r="L15" t="str">
            <v>C15-Tecnologias Educativas (Inf./Apli. da Informática)</v>
          </cell>
          <cell r="M15" t="str">
            <v>Arcozelo</v>
          </cell>
          <cell r="N15">
            <v>3</v>
          </cell>
          <cell r="P15" t="str">
            <v>Ag. Gonçalo Nunes</v>
          </cell>
          <cell r="Q15" t="str">
            <v>EB2,3 Gonçalo Nunes</v>
          </cell>
          <cell r="AX15" t="str">
            <v>Mestrado</v>
          </cell>
          <cell r="BC15" t="str">
            <v>3º Ciclo e Secundário-Grupos</v>
          </cell>
          <cell r="BG15">
            <v>0</v>
          </cell>
          <cell r="BK15" t="str">
            <v>C10-Práticas de Avaliação do Rendimento. Escolar</v>
          </cell>
        </row>
        <row r="16">
          <cell r="A16">
            <v>3</v>
          </cell>
          <cell r="D16" t="str">
            <v>CDC</v>
          </cell>
          <cell r="E16" t="str">
            <v>Competências digitais (Nível 1) - Curso C</v>
          </cell>
          <cell r="F16" t="str">
            <v>58664/09</v>
          </cell>
          <cell r="G16">
            <v>41188</v>
          </cell>
          <cell r="H16" t="str">
            <v>Curso de Formação</v>
          </cell>
          <cell r="I16">
            <v>15</v>
          </cell>
          <cell r="J16" t="str">
            <v>Educadores Infância e Professores Ensinos Básico e Secundário</v>
          </cell>
          <cell r="K16" t="str">
            <v>Nível 1</v>
          </cell>
          <cell r="L16" t="str">
            <v>C15-Tecnologias Educativas (Inf./Apli. da Informática)</v>
          </cell>
          <cell r="M16" t="str">
            <v>Areias de Vilar</v>
          </cell>
          <cell r="N16">
            <v>8</v>
          </cell>
          <cell r="P16" t="str">
            <v>Ag. Manhente</v>
          </cell>
          <cell r="Q16" t="str">
            <v>EB2,3 Manhente</v>
          </cell>
          <cell r="AX16" t="str">
            <v>Doutoramento</v>
          </cell>
          <cell r="BC16" t="str">
            <v>290 - Educação Moral e Religiosa Católica</v>
          </cell>
          <cell r="BG16">
            <v>0</v>
          </cell>
          <cell r="BK16" t="str">
            <v>C11-Procedimento Administrativo</v>
          </cell>
        </row>
        <row r="17">
          <cell r="A17">
            <v>4</v>
          </cell>
          <cell r="D17" t="str">
            <v>EALP</v>
          </cell>
          <cell r="E17" t="str">
            <v>Ensino e aprendizagem com TIC na Língua Portuguesa</v>
          </cell>
          <cell r="F17" t="str">
            <v>58860/09</v>
          </cell>
          <cell r="G17">
            <v>41188</v>
          </cell>
          <cell r="H17" t="str">
            <v>Curso de Formação</v>
          </cell>
          <cell r="I17">
            <v>15</v>
          </cell>
          <cell r="J17" t="str">
            <v>Professores Grupos 200, 210, 220 e 300</v>
          </cell>
          <cell r="K17" t="str">
            <v>Nível 2 (Obrigatório)</v>
          </cell>
          <cell r="L17" t="str">
            <v>C15-Tecnologias Educativas (Inf./Apli. da Informática)</v>
          </cell>
          <cell r="M17" t="str">
            <v>Areias S. Vicente</v>
          </cell>
          <cell r="N17">
            <v>8</v>
          </cell>
          <cell r="P17" t="str">
            <v>Ag. Marinhas</v>
          </cell>
          <cell r="Q17" t="str">
            <v>EB2,3 Marinhas</v>
          </cell>
          <cell r="AX17" t="str">
            <v>Bacharelato</v>
          </cell>
          <cell r="BC17" t="str">
            <v>300 - Português</v>
          </cell>
          <cell r="BG17">
            <v>0</v>
          </cell>
          <cell r="BK17" t="str">
            <v>C12-Relação Pedagógica</v>
          </cell>
        </row>
        <row r="18">
          <cell r="A18">
            <v>5</v>
          </cell>
          <cell r="D18" t="str">
            <v>EAM</v>
          </cell>
          <cell r="E18" t="str">
            <v>Ensino e aprendizagem com TIC na Matemática</v>
          </cell>
          <cell r="F18" t="str">
            <v>59420/09</v>
          </cell>
          <cell r="G18">
            <v>41194</v>
          </cell>
          <cell r="H18" t="str">
            <v>Curso de Formação</v>
          </cell>
          <cell r="I18">
            <v>15</v>
          </cell>
          <cell r="J18" t="str">
            <v>Professores Grupos 230 e 500</v>
          </cell>
          <cell r="K18" t="str">
            <v>Nível 2 (Obrigatório)</v>
          </cell>
          <cell r="L18" t="str">
            <v>C15-Tecnologias Educativas (Inf./Apli. da Informática)</v>
          </cell>
          <cell r="M18" t="str">
            <v>Balugães</v>
          </cell>
          <cell r="N18">
            <v>14</v>
          </cell>
          <cell r="P18" t="str">
            <v>Ag. Vale D'Este</v>
          </cell>
          <cell r="Q18" t="str">
            <v>EB2,3 Viatodos</v>
          </cell>
          <cell r="BC18" t="str">
            <v>310 - Latim e Grego</v>
          </cell>
          <cell r="BG18">
            <v>0</v>
          </cell>
          <cell r="BK18" t="str">
            <v>C13-Sensibilização à Educação Especial</v>
          </cell>
        </row>
        <row r="19">
          <cell r="A19">
            <v>6</v>
          </cell>
          <cell r="D19" t="str">
            <v>EALE</v>
          </cell>
          <cell r="E19" t="str">
            <v>Ensino e aprendizagem com TIC nas Línguas Estrangeiras</v>
          </cell>
          <cell r="F19" t="str">
            <v>59225/09</v>
          </cell>
          <cell r="G19">
            <v>41194</v>
          </cell>
          <cell r="H19" t="str">
            <v>Curso de Formação</v>
          </cell>
          <cell r="I19">
            <v>15</v>
          </cell>
          <cell r="J19" t="str">
            <v>Professores Grupos 210, 220, 310, 320, 330, 340 e 350</v>
          </cell>
          <cell r="K19" t="str">
            <v>Nível 2 (Obrigatório)</v>
          </cell>
          <cell r="L19" t="str">
            <v>C15-Tecnologias Educativas (Inf./Apli. da Informática)</v>
          </cell>
          <cell r="M19" t="str">
            <v>Barcelinhos</v>
          </cell>
          <cell r="N19">
            <v>2</v>
          </cell>
          <cell r="P19" t="str">
            <v>Ag. Vale Tamel</v>
          </cell>
          <cell r="Q19" t="str">
            <v>EB2,3 Lijó</v>
          </cell>
          <cell r="BC19" t="str">
            <v>320 - Francês</v>
          </cell>
          <cell r="BG19">
            <v>0</v>
          </cell>
          <cell r="BK19" t="str">
            <v>C14-Tecnologias Educativas (Apli. Elect. Digital)</v>
          </cell>
        </row>
        <row r="20">
          <cell r="A20">
            <v>7</v>
          </cell>
          <cell r="D20" t="str">
            <v>EAHCS</v>
          </cell>
          <cell r="E20" t="str">
            <v>Ensino e aprendizagem com TIC nas Humanidades e Ciências Sociais</v>
          </cell>
          <cell r="F20" t="str">
            <v>58755/09</v>
          </cell>
          <cell r="G20">
            <v>41188</v>
          </cell>
          <cell r="H20" t="str">
            <v>Curso de Formação</v>
          </cell>
          <cell r="I20">
            <v>15</v>
          </cell>
          <cell r="J20" t="str">
            <v>Professores Grupos 200, 290, 400, 410, 420, 430 e 530</v>
          </cell>
          <cell r="K20" t="str">
            <v>Nível 2 (Obrigatório)</v>
          </cell>
          <cell r="L20" t="str">
            <v>C15-Tecnologias Educativas (Inf./Apli. da Informática)</v>
          </cell>
          <cell r="M20" t="str">
            <v>Barcelos</v>
          </cell>
          <cell r="N20">
            <v>0</v>
          </cell>
          <cell r="P20" t="str">
            <v>Ag. Vila Cova</v>
          </cell>
          <cell r="Q20" t="str">
            <v>EBI Vila Cova</v>
          </cell>
          <cell r="BC20" t="str">
            <v>330 - Inglês</v>
          </cell>
          <cell r="BG20">
            <v>0</v>
          </cell>
          <cell r="BK20" t="str">
            <v>C15-Tecnologias Educativas (Inf./Apli. da Informática)</v>
          </cell>
        </row>
        <row r="21">
          <cell r="A21">
            <v>8</v>
          </cell>
          <cell r="D21" t="str">
            <v>EAAE</v>
          </cell>
          <cell r="E21" t="str">
            <v>Ensino e aprendizagem com TIC nas Artes e Expressões</v>
          </cell>
          <cell r="F21" t="str">
            <v>58951/09</v>
          </cell>
          <cell r="G21">
            <v>41188</v>
          </cell>
          <cell r="H21" t="str">
            <v>Curso de Formação</v>
          </cell>
          <cell r="I21">
            <v>15</v>
          </cell>
          <cell r="J21" t="str">
            <v>Professores Grupos 240, 250, 260, 530, 600, 610 e 620</v>
          </cell>
          <cell r="K21" t="str">
            <v>Nível 2 (Obrigatório)</v>
          </cell>
          <cell r="L21" t="str">
            <v>C15-Tecnologias Educativas (Inf./Apli. da Informática)</v>
          </cell>
          <cell r="M21" t="str">
            <v>Barqueiros</v>
          </cell>
          <cell r="N21">
            <v>12</v>
          </cell>
          <cell r="Q21" t="str">
            <v>Sec. Alcaides Faria</v>
          </cell>
          <cell r="AW21" t="str">
            <v>Aprovado</v>
          </cell>
          <cell r="AY21" t="str">
            <v>QE</v>
          </cell>
          <cell r="BC21" t="str">
            <v>340 - Alemão</v>
          </cell>
          <cell r="BG21">
            <v>0</v>
          </cell>
          <cell r="BK21" t="str">
            <v>C16-Tecnologias Educativas (Meios Audiovisuais)</v>
          </cell>
        </row>
        <row r="22">
          <cell r="A22">
            <v>9</v>
          </cell>
          <cell r="D22" t="str">
            <v>EACE</v>
          </cell>
          <cell r="E22" t="str">
            <v>Ensino e aprendizagem com TIC nas Ciências Experimentais</v>
          </cell>
          <cell r="F22" t="str">
            <v>59133/09</v>
          </cell>
          <cell r="G22">
            <v>41194</v>
          </cell>
          <cell r="H22" t="str">
            <v>Curso de Formação</v>
          </cell>
          <cell r="I22">
            <v>15</v>
          </cell>
          <cell r="J22" t="str">
            <v>Professores Grupos 230, 510, 520, 530, 540, 550 e 560</v>
          </cell>
          <cell r="K22" t="str">
            <v>Nível 2 (Obrigatório)</v>
          </cell>
          <cell r="L22" t="str">
            <v>C15-Tecnologias Educativas (Inf./Apli. da Informática)</v>
          </cell>
          <cell r="M22" t="str">
            <v>Bastuço Sto Estevão</v>
          </cell>
          <cell r="N22">
            <v>15</v>
          </cell>
          <cell r="Q22" t="str">
            <v>Sec. Barcelinhos</v>
          </cell>
          <cell r="AW22" t="str">
            <v>Não Compareceu</v>
          </cell>
          <cell r="AY22" t="str">
            <v>QZP</v>
          </cell>
          <cell r="BC22" t="str">
            <v>350 - Espanhol</v>
          </cell>
          <cell r="BG22">
            <v>0</v>
          </cell>
          <cell r="BK22" t="str">
            <v>C17-Tecnologias Educativas (Outras)</v>
          </cell>
        </row>
        <row r="23">
          <cell r="D23" t="str">
            <v>APTIC</v>
          </cell>
          <cell r="E23" t="str">
            <v>Avaliação das aprendizagens com TIC</v>
          </cell>
          <cell r="F23" t="str">
            <v>59515/09</v>
          </cell>
          <cell r="G23">
            <v>41194</v>
          </cell>
          <cell r="H23" t="str">
            <v>Curso de Formação</v>
          </cell>
          <cell r="I23">
            <v>15</v>
          </cell>
          <cell r="J23" t="str">
            <v>Educadores Infância e Professores Ensinos Básico e Secundário</v>
          </cell>
          <cell r="K23" t="str">
            <v>Nível 2 (Obrigatório)</v>
          </cell>
          <cell r="L23" t="str">
            <v>C15-Tecnologias Educativas (Inf./Apli. da Informática)</v>
          </cell>
          <cell r="M23" t="str">
            <v>Bastuço S. João</v>
          </cell>
          <cell r="N23">
            <v>15</v>
          </cell>
          <cell r="Q23" t="str">
            <v>Sec. Barcelos</v>
          </cell>
          <cell r="AW23" t="str">
            <v>Desistiu</v>
          </cell>
          <cell r="AY23" t="str">
            <v>Contratado</v>
          </cell>
          <cell r="BC23" t="str">
            <v>400 - História</v>
          </cell>
          <cell r="BG23">
            <v>0</v>
          </cell>
          <cell r="BK23" t="str">
            <v>C18-Práticas do Desporto Escolar</v>
          </cell>
        </row>
        <row r="24">
          <cell r="D24" t="str">
            <v>QIMP1C</v>
          </cell>
          <cell r="E24" t="str">
            <v>Quadros interactivos multimédia no ensino/aprendizagem na Educação Pré-Escolar e no 1.º Ciclo do Ensino Básico</v>
          </cell>
          <cell r="F24" t="str">
            <v>59606/09</v>
          </cell>
          <cell r="G24">
            <v>41194</v>
          </cell>
          <cell r="H24" t="str">
            <v>Curso de Formação</v>
          </cell>
          <cell r="I24">
            <v>15</v>
          </cell>
          <cell r="J24" t="str">
            <v>Professores Grupos 100 e 110</v>
          </cell>
          <cell r="K24" t="str">
            <v>Nível 2 (Opcional)</v>
          </cell>
          <cell r="L24" t="str">
            <v>C15-Tecnologias Educativas (Inf./Apli. da Informática)</v>
          </cell>
          <cell r="M24" t="str">
            <v>Cambeses</v>
          </cell>
          <cell r="N24">
            <v>12</v>
          </cell>
          <cell r="Q24" t="str">
            <v>Sec. Henrique Medina</v>
          </cell>
          <cell r="AW24" t="str">
            <v>Não Aprovado</v>
          </cell>
          <cell r="BC24" t="str">
            <v>410 - Filosofia</v>
          </cell>
          <cell r="BG24">
            <v>0</v>
          </cell>
          <cell r="BK24" t="str">
            <v>C19-Organização de Bibliotecas Escolares</v>
          </cell>
        </row>
        <row r="25">
          <cell r="D25" t="str">
            <v>QIMNEE</v>
          </cell>
          <cell r="E25" t="str">
            <v>Quadros interactivos multimédia no ensino/aprendizagem na Educação Especial</v>
          </cell>
          <cell r="F25" t="str">
            <v>60066/09</v>
          </cell>
          <cell r="G25">
            <v>41202</v>
          </cell>
          <cell r="H25" t="str">
            <v>Curso de Formação</v>
          </cell>
          <cell r="I25">
            <v>15</v>
          </cell>
          <cell r="J25" t="str">
            <v>Educadores Infância, Professores Ensinos Básico e Secundário e Professores Educação Especial</v>
          </cell>
          <cell r="K25" t="str">
            <v>Nível 2 (Opcional)</v>
          </cell>
          <cell r="L25" t="str">
            <v>C15-Tecnologias Educativas (Inf./Apli. da Informática)</v>
          </cell>
          <cell r="M25" t="str">
            <v>Campo</v>
          </cell>
          <cell r="N25">
            <v>8</v>
          </cell>
          <cell r="AW25" t="str">
            <v>Não Seleccionado</v>
          </cell>
          <cell r="BC25" t="str">
            <v>420 - Geografia</v>
          </cell>
          <cell r="BG25">
            <v>0</v>
          </cell>
          <cell r="BK25" t="str">
            <v>C20-Investigação-Acção</v>
          </cell>
        </row>
        <row r="26">
          <cell r="D26" t="str">
            <v>PGALMS</v>
          </cell>
          <cell r="E26" t="str">
            <v>Plataforma de gestão das aprendizagens (LMS)</v>
          </cell>
          <cell r="F26" t="str">
            <v>60522/09</v>
          </cell>
          <cell r="G26">
            <v>41208</v>
          </cell>
          <cell r="H26" t="str">
            <v>Curso de Formação</v>
          </cell>
          <cell r="I26">
            <v>15</v>
          </cell>
          <cell r="J26" t="str">
            <v>Educadores Infância e Professores Ensinos Básico e Secundário</v>
          </cell>
          <cell r="K26" t="str">
            <v>Nível 2 (Opcional)</v>
          </cell>
          <cell r="L26" t="str">
            <v>C15-Tecnologias Educativas (Inf./Apli. da Informática)</v>
          </cell>
          <cell r="M26" t="str">
            <v>Carapeços</v>
          </cell>
          <cell r="N26">
            <v>8</v>
          </cell>
          <cell r="BC26" t="str">
            <v>430 - Economia e Contabilidade</v>
          </cell>
          <cell r="BG26">
            <v>0</v>
          </cell>
          <cell r="BK26" t="str">
            <v>C21-Prevenção da Toxicodependência</v>
          </cell>
        </row>
        <row r="27">
          <cell r="D27" t="str">
            <v>NEETIC</v>
          </cell>
          <cell r="E27" t="str">
            <v>Necessidades educativas especiais e TIC</v>
          </cell>
          <cell r="F27" t="str">
            <v>60705/09</v>
          </cell>
          <cell r="G27">
            <v>41208</v>
          </cell>
          <cell r="H27" t="str">
            <v>Curso de Formação</v>
          </cell>
          <cell r="I27">
            <v>15</v>
          </cell>
          <cell r="J27" t="str">
            <v>Educadores Infância e Professores Ensinos Básico e Secundário</v>
          </cell>
          <cell r="K27" t="str">
            <v>Nível 2 (Opcional)</v>
          </cell>
          <cell r="L27" t="str">
            <v>C15-Tecnologias Educativas (Inf./Apli. da Informática)</v>
          </cell>
          <cell r="M27" t="str">
            <v>Carreira</v>
          </cell>
          <cell r="N27">
            <v>14</v>
          </cell>
          <cell r="BC27" t="str">
            <v>500 - Matemática</v>
          </cell>
          <cell r="BG27">
            <v>0</v>
          </cell>
          <cell r="BK27" t="str">
            <v>C22-Práticas de Administração Escolar</v>
          </cell>
        </row>
        <row r="28">
          <cell r="D28" t="str">
            <v>REDCA</v>
          </cell>
          <cell r="E28" t="str">
            <v>Recursos educativos digitais - criação e avaliação</v>
          </cell>
          <cell r="F28" t="str">
            <v>60339/09</v>
          </cell>
          <cell r="G28">
            <v>41208</v>
          </cell>
          <cell r="H28" t="str">
            <v>Curso de Formação</v>
          </cell>
          <cell r="I28">
            <v>15</v>
          </cell>
          <cell r="J28" t="str">
            <v>Educadores Infância e Professores Ensinos Básico e Secundário</v>
          </cell>
          <cell r="K28" t="str">
            <v>Nível 2 (Opcional)</v>
          </cell>
          <cell r="L28" t="str">
            <v>C15-Tecnologias Educativas (Inf./Apli. da Informática)</v>
          </cell>
          <cell r="M28" t="str">
            <v>Carvalhas</v>
          </cell>
          <cell r="N28">
            <v>9</v>
          </cell>
          <cell r="O28" t="str">
            <v>BARCELOS</v>
          </cell>
          <cell r="BC28" t="str">
            <v>510 - Física e Química</v>
          </cell>
          <cell r="BG28">
            <v>0</v>
          </cell>
          <cell r="BK28" t="str">
            <v>C9i-Outros C</v>
          </cell>
        </row>
        <row r="29">
          <cell r="D29" t="str">
            <v>PED</v>
          </cell>
          <cell r="E29" t="str">
            <v>Portefólios educativos digitais</v>
          </cell>
          <cell r="F29" t="str">
            <v>60613/09</v>
          </cell>
          <cell r="G29">
            <v>41208</v>
          </cell>
          <cell r="H29" t="str">
            <v>Curso de Formação</v>
          </cell>
          <cell r="I29">
            <v>15</v>
          </cell>
          <cell r="J29" t="str">
            <v>Educadores Infância e Professores Ensinos Básico e Secundário</v>
          </cell>
          <cell r="K29" t="str">
            <v>Nível 2 (Opcional)</v>
          </cell>
          <cell r="L29" t="str">
            <v>C15-Tecnologias Educativas (Inf./Apli. da Informática)</v>
          </cell>
          <cell r="M29" t="str">
            <v>Carvalhal</v>
          </cell>
          <cell r="N29">
            <v>4</v>
          </cell>
          <cell r="O29" t="str">
            <v>ESPOSENDE</v>
          </cell>
          <cell r="AW29" t="str">
            <v/>
          </cell>
          <cell r="BC29" t="str">
            <v>520 - Biologia e Geologia</v>
          </cell>
          <cell r="BG29">
            <v>0</v>
          </cell>
          <cell r="BK29">
            <v>0</v>
          </cell>
        </row>
        <row r="30">
          <cell r="D30" t="str">
            <v>LMTE</v>
          </cell>
          <cell r="E30" t="str">
            <v>Liderança e modernização tecnológica das escolas</v>
          </cell>
          <cell r="F30" t="str">
            <v>60889/09</v>
          </cell>
          <cell r="G30">
            <v>41208</v>
          </cell>
          <cell r="H30" t="str">
            <v>Curso de Formação</v>
          </cell>
          <cell r="I30">
            <v>15</v>
          </cell>
          <cell r="J30" t="str">
            <v>Educadores Infância e Professores Ensinos Básico e Secundário</v>
          </cell>
          <cell r="K30" t="str">
            <v>Nível 2 (Opcional)</v>
          </cell>
          <cell r="L30" t="str">
            <v>C15-Tecnologias Educativas (Inf./Apli. da Informática)</v>
          </cell>
          <cell r="M30" t="str">
            <v>Chavão</v>
          </cell>
          <cell r="N30">
            <v>12</v>
          </cell>
          <cell r="O30" t="str">
            <v>APÚLIA</v>
          </cell>
          <cell r="AW30" t="str">
            <v/>
          </cell>
          <cell r="BC30" t="str">
            <v>530 - Educação Tecnológica</v>
          </cell>
          <cell r="BG30">
            <v>0</v>
          </cell>
          <cell r="BK30">
            <v>0</v>
          </cell>
        </row>
        <row r="31">
          <cell r="D31" t="str">
            <v>CPTIC</v>
          </cell>
          <cell r="E31" t="str">
            <v>Coordenação de projectos TIC</v>
          </cell>
          <cell r="F31" t="str">
            <v>60798/09</v>
          </cell>
          <cell r="G31">
            <v>41208</v>
          </cell>
          <cell r="H31" t="str">
            <v>Curso de Formação</v>
          </cell>
          <cell r="I31">
            <v>15</v>
          </cell>
          <cell r="J31" t="str">
            <v>Educadores Infância e Professores Ensinos Básico e Secundário</v>
          </cell>
          <cell r="K31" t="str">
            <v>Nível 2 (Opcional)</v>
          </cell>
          <cell r="L31" t="str">
            <v>C15-Tecnologias Educativas (Inf./Apli. da Informática)</v>
          </cell>
          <cell r="M31" t="str">
            <v>Chorente</v>
          </cell>
          <cell r="N31">
            <v>11</v>
          </cell>
          <cell r="O31" t="str">
            <v>BARCELINHOS</v>
          </cell>
          <cell r="P31" t="str">
            <v>Sec. Alcaides Faria</v>
          </cell>
          <cell r="R31" t="str">
            <v>ES/3</v>
          </cell>
          <cell r="S31" t="str">
            <v>Mário Fernandes Patrão</v>
          </cell>
          <cell r="T31">
            <v>966853645</v>
          </cell>
          <cell r="U31" t="str">
            <v>mariopatrao@hotmail.com</v>
          </cell>
          <cell r="V31">
            <v>400750</v>
          </cell>
          <cell r="W31" t="str">
            <v>BARCELOS</v>
          </cell>
          <cell r="BC31" t="str">
            <v>540 - Electrotecnia</v>
          </cell>
          <cell r="BG31">
            <v>0</v>
          </cell>
          <cell r="BK31">
            <v>0</v>
          </cell>
        </row>
        <row r="32">
          <cell r="M32" t="str">
            <v>Cossourado</v>
          </cell>
          <cell r="N32">
            <v>12</v>
          </cell>
          <cell r="O32" t="str">
            <v>FORJÃES</v>
          </cell>
          <cell r="P32" t="str">
            <v>Sec. Barcelinhos</v>
          </cell>
          <cell r="R32" t="str">
            <v>ES/3</v>
          </cell>
          <cell r="S32" t="str">
            <v>José Ramires Gomes Cruz</v>
          </cell>
          <cell r="T32">
            <v>253837449</v>
          </cell>
          <cell r="U32" t="str">
            <v>jose@netcruz.org</v>
          </cell>
          <cell r="V32">
            <v>403787</v>
          </cell>
          <cell r="W32" t="str">
            <v>BARCELOS</v>
          </cell>
          <cell r="BC32" t="str">
            <v>550 - Informática</v>
          </cell>
          <cell r="BG32">
            <v>0</v>
          </cell>
          <cell r="BK32">
            <v>0</v>
          </cell>
        </row>
        <row r="33">
          <cell r="M33" t="str">
            <v>Courel</v>
          </cell>
          <cell r="N33">
            <v>10</v>
          </cell>
          <cell r="O33" t="str">
            <v>FRAGOSO</v>
          </cell>
          <cell r="P33" t="str">
            <v>Sec. Barcelos</v>
          </cell>
          <cell r="R33" t="str">
            <v>ES/3</v>
          </cell>
          <cell r="S33" t="str">
            <v>Maria Glória Cunha Antunes Araújo Cardoso</v>
          </cell>
          <cell r="T33">
            <v>917587400</v>
          </cell>
          <cell r="U33" t="str">
            <v>gloriaacardoso@gmail.com</v>
          </cell>
          <cell r="V33">
            <v>403799</v>
          </cell>
          <cell r="W33" t="str">
            <v>BARCELOS</v>
          </cell>
          <cell r="BC33" t="str">
            <v>560 - Ciências Agro-Pecuárias</v>
          </cell>
          <cell r="BG33">
            <v>0</v>
          </cell>
          <cell r="BK33">
            <v>0</v>
          </cell>
        </row>
        <row r="34">
          <cell r="M34" t="str">
            <v>Couto S. Tiago</v>
          </cell>
          <cell r="N34">
            <v>10</v>
          </cell>
          <cell r="O34" t="str">
            <v>LIJÓ</v>
          </cell>
          <cell r="P34" t="str">
            <v>Sec. Henrique Medina</v>
          </cell>
          <cell r="R34" t="str">
            <v>ES/3</v>
          </cell>
          <cell r="S34" t="str">
            <v>António da Silva Fortunato de Boaventura</v>
          </cell>
          <cell r="T34">
            <v>965059979</v>
          </cell>
          <cell r="U34" t="str">
            <v>asfboaventura@gmail.com</v>
          </cell>
          <cell r="V34">
            <v>401882</v>
          </cell>
          <cell r="W34" t="str">
            <v>ESPOSENDE</v>
          </cell>
          <cell r="AW34" t="str">
            <v>Nunca</v>
          </cell>
          <cell r="BC34" t="str">
            <v>600 - Artes Visuais</v>
          </cell>
          <cell r="BG34">
            <v>0</v>
          </cell>
          <cell r="BK34">
            <v>0</v>
          </cell>
        </row>
        <row r="35">
          <cell r="M35" t="str">
            <v>Creixomil</v>
          </cell>
          <cell r="N35">
            <v>7</v>
          </cell>
          <cell r="O35" t="str">
            <v>MANHENTE</v>
          </cell>
          <cell r="P35" t="str">
            <v>Ag. Abel Varzim</v>
          </cell>
          <cell r="Q35" t="str">
            <v>Ag. Abel Varzim</v>
          </cell>
          <cell r="V35">
            <v>150927</v>
          </cell>
          <cell r="W35" t="str">
            <v>BARCELOS</v>
          </cell>
          <cell r="AW35" t="str">
            <v>Raramente</v>
          </cell>
          <cell r="BC35" t="str">
            <v>610 - Música</v>
          </cell>
          <cell r="BG35">
            <v>0</v>
          </cell>
          <cell r="BK35">
            <v>0</v>
          </cell>
        </row>
        <row r="36">
          <cell r="M36" t="str">
            <v>Cristelo</v>
          </cell>
          <cell r="N36">
            <v>11</v>
          </cell>
          <cell r="O36" t="str">
            <v>MARINHAS</v>
          </cell>
          <cell r="P36" t="str">
            <v>EB2,3 Abel Varzim</v>
          </cell>
          <cell r="Q36" t="str">
            <v>Ag. Abel Varzim</v>
          </cell>
          <cell r="R36" t="str">
            <v>EB2,3</v>
          </cell>
          <cell r="S36" t="str">
            <v>Paula Cristina Aspra Rebelo</v>
          </cell>
          <cell r="T36">
            <v>966476611</v>
          </cell>
          <cell r="U36" t="str">
            <v>paulaaspra@gmail.com</v>
          </cell>
          <cell r="V36">
            <v>340017</v>
          </cell>
          <cell r="W36" t="str">
            <v>BARCELOS</v>
          </cell>
          <cell r="AW36" t="str">
            <v>Às vezes</v>
          </cell>
          <cell r="BC36" t="str">
            <v>620 - Educação Física</v>
          </cell>
          <cell r="BG36">
            <v>0</v>
          </cell>
          <cell r="BK36">
            <v>0</v>
          </cell>
        </row>
        <row r="37">
          <cell r="M37" t="str">
            <v>Durrães</v>
          </cell>
          <cell r="N37">
            <v>15</v>
          </cell>
          <cell r="O37" t="str">
            <v>VIATODOS</v>
          </cell>
          <cell r="P37" t="str">
            <v>EB1 Faria</v>
          </cell>
          <cell r="Q37" t="str">
            <v>Ag. Abel Varzim</v>
          </cell>
          <cell r="R37" t="str">
            <v>EB1</v>
          </cell>
          <cell r="V37">
            <v>227146</v>
          </cell>
          <cell r="W37" t="str">
            <v>BARCELOS</v>
          </cell>
          <cell r="AW37" t="str">
            <v>Quase Sempre</v>
          </cell>
          <cell r="BC37" t="str">
            <v>Educação Especial-Grupos</v>
          </cell>
          <cell r="BG37">
            <v>0</v>
          </cell>
          <cell r="BK37">
            <v>0</v>
          </cell>
        </row>
        <row r="38">
          <cell r="M38" t="str">
            <v>Encourados</v>
          </cell>
          <cell r="N38">
            <v>10</v>
          </cell>
          <cell r="O38" t="str">
            <v>VILA COVA</v>
          </cell>
          <cell r="P38" t="str">
            <v>EB1 Fornelos</v>
          </cell>
          <cell r="Q38" t="str">
            <v>Ag. Abel Varzim</v>
          </cell>
          <cell r="R38" t="str">
            <v>EB1</v>
          </cell>
          <cell r="V38">
            <v>203725</v>
          </cell>
          <cell r="W38" t="str">
            <v>BARCELOS</v>
          </cell>
          <cell r="AW38" t="str">
            <v>Sempre</v>
          </cell>
          <cell r="BC38" t="str">
            <v>910 - Educação Especial I</v>
          </cell>
          <cell r="BG38">
            <v>0</v>
          </cell>
          <cell r="BK38">
            <v>0</v>
          </cell>
        </row>
        <row r="39">
          <cell r="M39" t="str">
            <v>Faria</v>
          </cell>
          <cell r="N39">
            <v>8</v>
          </cell>
          <cell r="O39" t="str">
            <v>VILA SECA</v>
          </cell>
          <cell r="P39" t="str">
            <v>EB1 Igreja-Cristelo</v>
          </cell>
          <cell r="Q39" t="str">
            <v>Ag. Abel Varzim</v>
          </cell>
          <cell r="R39" t="str">
            <v>EB1</v>
          </cell>
          <cell r="V39">
            <v>239112</v>
          </cell>
          <cell r="W39" t="str">
            <v>BARCELOS</v>
          </cell>
          <cell r="BC39" t="str">
            <v>920 - Educação Especial II</v>
          </cell>
          <cell r="BG39">
            <v>0</v>
          </cell>
          <cell r="BK39">
            <v>0</v>
          </cell>
        </row>
        <row r="40">
          <cell r="M40" t="str">
            <v>Feitos</v>
          </cell>
          <cell r="N40">
            <v>8</v>
          </cell>
          <cell r="P40" t="str">
            <v>EB1 Lagoa Negra</v>
          </cell>
          <cell r="Q40" t="str">
            <v>Ag. Abel Varzim</v>
          </cell>
          <cell r="R40" t="str">
            <v>EB1</v>
          </cell>
          <cell r="V40">
            <v>228850</v>
          </cell>
          <cell r="W40" t="str">
            <v>BARCELOS</v>
          </cell>
          <cell r="BC40" t="str">
            <v>930 - Educação Especial III</v>
          </cell>
          <cell r="BG40">
            <v>0</v>
          </cell>
          <cell r="BK40">
            <v>0</v>
          </cell>
        </row>
        <row r="41">
          <cell r="M41" t="str">
            <v>Fonte Coberta</v>
          </cell>
          <cell r="N41">
            <v>10</v>
          </cell>
          <cell r="P41" t="str">
            <v>EB1 Paradela</v>
          </cell>
          <cell r="Q41" t="str">
            <v>Ag. Abel Varzim</v>
          </cell>
          <cell r="R41" t="str">
            <v>EB1</v>
          </cell>
          <cell r="V41">
            <v>202307</v>
          </cell>
          <cell r="W41" t="str">
            <v>BARCELOS</v>
          </cell>
          <cell r="AW41">
            <v>0</v>
          </cell>
          <cell r="BG41">
            <v>0</v>
          </cell>
          <cell r="BK41">
            <v>0</v>
          </cell>
        </row>
        <row r="42">
          <cell r="M42" t="str">
            <v>Fornelos</v>
          </cell>
          <cell r="N42">
            <v>7</v>
          </cell>
          <cell r="P42" t="str">
            <v>EB1 Terreiro</v>
          </cell>
          <cell r="Q42" t="str">
            <v>Ag. Abel Varzim</v>
          </cell>
          <cell r="R42" t="str">
            <v>EB1</v>
          </cell>
          <cell r="V42">
            <v>278154</v>
          </cell>
          <cell r="W42" t="str">
            <v>BARCELOS</v>
          </cell>
          <cell r="AW42">
            <v>0</v>
          </cell>
          <cell r="BG42">
            <v>0</v>
          </cell>
          <cell r="BK42">
            <v>0</v>
          </cell>
        </row>
        <row r="43">
          <cell r="M43" t="str">
            <v>Fragoso</v>
          </cell>
          <cell r="N43">
            <v>15</v>
          </cell>
          <cell r="P43" t="str">
            <v>EB1 Vilar Figos</v>
          </cell>
          <cell r="Q43" t="str">
            <v>Ag. Abel Varzim</v>
          </cell>
          <cell r="R43" t="str">
            <v>EB1</v>
          </cell>
          <cell r="V43">
            <v>269657</v>
          </cell>
          <cell r="W43" t="str">
            <v>BARCELOS</v>
          </cell>
          <cell r="BG43">
            <v>0</v>
          </cell>
          <cell r="BK43">
            <v>0</v>
          </cell>
        </row>
        <row r="44">
          <cell r="M44" t="str">
            <v>Galegos S. Martinho</v>
          </cell>
          <cell r="N44">
            <v>6</v>
          </cell>
          <cell r="P44" t="str">
            <v>EB1/JI Elvira Barroso</v>
          </cell>
          <cell r="Q44" t="str">
            <v>Ag. Abel Varzim</v>
          </cell>
          <cell r="R44" t="str">
            <v>EB1/JI</v>
          </cell>
          <cell r="V44">
            <v>234898</v>
          </cell>
          <cell r="W44" t="str">
            <v>BARCELOS</v>
          </cell>
          <cell r="BK44">
            <v>0</v>
          </cell>
        </row>
        <row r="45">
          <cell r="M45" t="str">
            <v>Galegos Sta Maria</v>
          </cell>
          <cell r="N45">
            <v>6</v>
          </cell>
          <cell r="P45" t="str">
            <v>EB1/JI Ferreiros</v>
          </cell>
          <cell r="Q45" t="str">
            <v>Ag. Abel Varzim</v>
          </cell>
          <cell r="R45" t="str">
            <v>EB1/JI</v>
          </cell>
          <cell r="V45">
            <v>246621</v>
          </cell>
          <cell r="W45" t="str">
            <v>BARCELOS</v>
          </cell>
          <cell r="BK45">
            <v>0</v>
          </cell>
        </row>
        <row r="46">
          <cell r="M46" t="str">
            <v>Gamil</v>
          </cell>
          <cell r="N46">
            <v>5</v>
          </cell>
          <cell r="P46" t="str">
            <v>EB1/JI Milhazes</v>
          </cell>
          <cell r="Q46" t="str">
            <v>Ag. Abel Varzim</v>
          </cell>
          <cell r="R46" t="str">
            <v>EB1/JI</v>
          </cell>
          <cell r="V46">
            <v>237565</v>
          </cell>
          <cell r="W46" t="str">
            <v>BARCELOS</v>
          </cell>
          <cell r="BK46">
            <v>0</v>
          </cell>
        </row>
        <row r="47">
          <cell r="M47" t="str">
            <v>Gilmonde</v>
          </cell>
          <cell r="N47">
            <v>5</v>
          </cell>
          <cell r="P47" t="str">
            <v>EB1/JI Vila Seca</v>
          </cell>
          <cell r="Q47" t="str">
            <v>Ag. Abel Varzim</v>
          </cell>
          <cell r="R47" t="str">
            <v>EB1/JI</v>
          </cell>
          <cell r="V47">
            <v>207500</v>
          </cell>
          <cell r="W47" t="str">
            <v>BARCELOS</v>
          </cell>
          <cell r="BK47">
            <v>0</v>
          </cell>
        </row>
        <row r="48">
          <cell r="M48" t="str">
            <v>Góios</v>
          </cell>
          <cell r="N48">
            <v>8</v>
          </cell>
          <cell r="P48" t="str">
            <v>JI Quintães</v>
          </cell>
          <cell r="Q48" t="str">
            <v>Ag. Abel Varzim</v>
          </cell>
          <cell r="R48" t="str">
            <v>JI</v>
          </cell>
          <cell r="V48">
            <v>618949</v>
          </cell>
          <cell r="W48" t="str">
            <v>BARCELOS</v>
          </cell>
          <cell r="BK48">
            <v>0</v>
          </cell>
        </row>
        <row r="49">
          <cell r="M49" t="str">
            <v>Grimancelos</v>
          </cell>
          <cell r="N49">
            <v>13</v>
          </cell>
          <cell r="P49" t="str">
            <v>JI Terreiro</v>
          </cell>
          <cell r="Q49" t="str">
            <v>Ag. Abel Varzim</v>
          </cell>
          <cell r="R49" t="str">
            <v>JI</v>
          </cell>
          <cell r="V49">
            <v>633616</v>
          </cell>
          <cell r="W49" t="str">
            <v>BARCELOS</v>
          </cell>
          <cell r="BK49">
            <v>0</v>
          </cell>
        </row>
        <row r="50">
          <cell r="M50" t="str">
            <v>Gueral</v>
          </cell>
          <cell r="N50">
            <v>9</v>
          </cell>
          <cell r="P50" t="str">
            <v>JI Igreja</v>
          </cell>
          <cell r="Q50" t="str">
            <v>Ag. Abel Varzim</v>
          </cell>
          <cell r="R50" t="str">
            <v>JI</v>
          </cell>
          <cell r="V50">
            <v>618913</v>
          </cell>
          <cell r="W50" t="str">
            <v>BARCELOS</v>
          </cell>
          <cell r="BK50">
            <v>0</v>
          </cell>
        </row>
        <row r="51">
          <cell r="M51" t="str">
            <v>Igreja Nova</v>
          </cell>
          <cell r="N51">
            <v>14</v>
          </cell>
          <cell r="P51" t="str">
            <v>JI Igreja-Faria</v>
          </cell>
          <cell r="Q51" t="str">
            <v>Ag. Abel Varzim</v>
          </cell>
          <cell r="R51" t="str">
            <v>JI</v>
          </cell>
          <cell r="V51">
            <v>615742</v>
          </cell>
          <cell r="W51" t="str">
            <v>BARCELOS</v>
          </cell>
          <cell r="BK51">
            <v>0</v>
          </cell>
        </row>
        <row r="52">
          <cell r="M52" t="str">
            <v>Lama</v>
          </cell>
          <cell r="N52">
            <v>10</v>
          </cell>
          <cell r="P52" t="str">
            <v>Ag. António Correia Oliveira</v>
          </cell>
          <cell r="Q52" t="str">
            <v>Ag. António Correia Oliveira</v>
          </cell>
          <cell r="V52">
            <v>150850</v>
          </cell>
          <cell r="W52" t="str">
            <v>ESPOSENDE</v>
          </cell>
          <cell r="BK52">
            <v>0</v>
          </cell>
        </row>
        <row r="53">
          <cell r="M53" t="str">
            <v>Lijó</v>
          </cell>
          <cell r="N53">
            <v>6</v>
          </cell>
          <cell r="P53" t="str">
            <v>EB2,3 António Correia Oliveira</v>
          </cell>
          <cell r="Q53" t="str">
            <v>Ag. António Correia Oliveira</v>
          </cell>
          <cell r="R53" t="str">
            <v>EB2,3</v>
          </cell>
          <cell r="S53" t="str">
            <v>Manuel do Vale Fernandes Meira</v>
          </cell>
          <cell r="T53">
            <v>969015079</v>
          </cell>
          <cell r="U53" t="str">
            <v>valefernandesmeira@sapo.pt</v>
          </cell>
          <cell r="V53">
            <v>340248</v>
          </cell>
          <cell r="W53" t="str">
            <v>ESPOSENDE</v>
          </cell>
          <cell r="BK53">
            <v>0</v>
          </cell>
        </row>
        <row r="54">
          <cell r="M54" t="str">
            <v>Macieira de Rates</v>
          </cell>
          <cell r="N54">
            <v>12</v>
          </cell>
          <cell r="P54" t="str">
            <v>EB1 Barral</v>
          </cell>
          <cell r="Q54" t="str">
            <v>Ag. António Correia Oliveira</v>
          </cell>
          <cell r="R54" t="str">
            <v>EB1</v>
          </cell>
          <cell r="V54">
            <v>293519</v>
          </cell>
          <cell r="W54" t="str">
            <v>ESPOSENDE</v>
          </cell>
          <cell r="BK54">
            <v>0</v>
          </cell>
        </row>
        <row r="55">
          <cell r="M55" t="str">
            <v>Manhente</v>
          </cell>
          <cell r="N55">
            <v>6</v>
          </cell>
          <cell r="P55" t="str">
            <v>EB1 Eira Ana</v>
          </cell>
          <cell r="Q55" t="str">
            <v>Ag. António Correia Oliveira</v>
          </cell>
          <cell r="R55" t="str">
            <v>EB1</v>
          </cell>
          <cell r="V55">
            <v>238235</v>
          </cell>
          <cell r="W55" t="str">
            <v>ESPOSENDE</v>
          </cell>
          <cell r="BK55">
            <v>0</v>
          </cell>
        </row>
        <row r="56">
          <cell r="M56" t="str">
            <v>Mariz</v>
          </cell>
          <cell r="N56">
            <v>5</v>
          </cell>
          <cell r="P56" t="str">
            <v>EB1 Esposende</v>
          </cell>
          <cell r="Q56" t="str">
            <v>Ag. António Correia Oliveira</v>
          </cell>
          <cell r="R56" t="str">
            <v>EB1</v>
          </cell>
          <cell r="V56">
            <v>238338</v>
          </cell>
          <cell r="W56" t="str">
            <v>ESPOSENDE</v>
          </cell>
          <cell r="BK56">
            <v>0</v>
          </cell>
        </row>
        <row r="57">
          <cell r="M57" t="str">
            <v>Martim</v>
          </cell>
          <cell r="N57">
            <v>12</v>
          </cell>
          <cell r="P57" t="str">
            <v>EB1 Gemeses</v>
          </cell>
          <cell r="Q57" t="str">
            <v>Ag. António Correia Oliveira</v>
          </cell>
          <cell r="R57" t="str">
            <v>EB1</v>
          </cell>
          <cell r="V57">
            <v>237322</v>
          </cell>
          <cell r="W57" t="str">
            <v>ESPOSENDE</v>
          </cell>
          <cell r="BK57">
            <v>0</v>
          </cell>
        </row>
        <row r="58">
          <cell r="M58" t="str">
            <v>Midões</v>
          </cell>
          <cell r="N58">
            <v>7</v>
          </cell>
          <cell r="P58" t="str">
            <v>EB1/JI Curvos</v>
          </cell>
          <cell r="Q58" t="str">
            <v>Ag. António Correia Oliveira</v>
          </cell>
          <cell r="R58" t="str">
            <v>EB1/JI</v>
          </cell>
          <cell r="V58">
            <v>293362</v>
          </cell>
          <cell r="W58" t="str">
            <v>ESPOSENDE</v>
          </cell>
          <cell r="BK58">
            <v>0</v>
          </cell>
        </row>
        <row r="59">
          <cell r="M59" t="str">
            <v>Milhazes</v>
          </cell>
          <cell r="N59">
            <v>7</v>
          </cell>
          <cell r="P59" t="str">
            <v>EB1/JI Fão</v>
          </cell>
          <cell r="Q59" t="str">
            <v>Ag. António Correia Oliveira</v>
          </cell>
          <cell r="R59" t="str">
            <v>EB1/JI</v>
          </cell>
          <cell r="V59">
            <v>238715</v>
          </cell>
          <cell r="W59" t="str">
            <v>ESPOSENDE</v>
          </cell>
          <cell r="BK59">
            <v>0</v>
          </cell>
        </row>
        <row r="60">
          <cell r="M60" t="str">
            <v>Minhotães</v>
          </cell>
          <cell r="N60">
            <v>14</v>
          </cell>
          <cell r="P60" t="str">
            <v>EB1/JI Gandra</v>
          </cell>
          <cell r="Q60" t="str">
            <v>Ag. António Correia Oliveira</v>
          </cell>
          <cell r="R60" t="str">
            <v>EB1/JI</v>
          </cell>
          <cell r="V60">
            <v>227286</v>
          </cell>
          <cell r="W60" t="str">
            <v>ESPOSENDE</v>
          </cell>
          <cell r="BK60">
            <v>0</v>
          </cell>
        </row>
        <row r="61">
          <cell r="M61" t="str">
            <v>Monte Fralães</v>
          </cell>
          <cell r="N61">
            <v>11</v>
          </cell>
          <cell r="P61" t="str">
            <v>JI Gemeses</v>
          </cell>
          <cell r="Q61" t="str">
            <v>Ag. António Correia Oliveira</v>
          </cell>
          <cell r="R61" t="str">
            <v>JI</v>
          </cell>
          <cell r="V61">
            <v>606730</v>
          </cell>
          <cell r="W61" t="str">
            <v>ESPOSENDE</v>
          </cell>
          <cell r="BK61">
            <v>0</v>
          </cell>
        </row>
        <row r="62">
          <cell r="M62" t="str">
            <v>Moure</v>
          </cell>
          <cell r="N62">
            <v>11</v>
          </cell>
          <cell r="P62" t="str">
            <v>JI S.to António</v>
          </cell>
          <cell r="Q62" t="str">
            <v>Ag. António Correia Oliveira</v>
          </cell>
          <cell r="R62" t="str">
            <v>JI</v>
          </cell>
          <cell r="V62">
            <v>644894</v>
          </cell>
          <cell r="W62" t="str">
            <v>ESPOSENDE</v>
          </cell>
          <cell r="BK62">
            <v>0</v>
          </cell>
        </row>
        <row r="63">
          <cell r="M63" t="str">
            <v>Negreiros</v>
          </cell>
          <cell r="N63">
            <v>14</v>
          </cell>
          <cell r="P63" t="str">
            <v>Ag. Apúlia</v>
          </cell>
          <cell r="Q63" t="str">
            <v>Ag. Apúlia</v>
          </cell>
          <cell r="S63" t="str">
            <v>Silvina Paula Abreu Maia de Carvalho</v>
          </cell>
          <cell r="T63">
            <v>967069732</v>
          </cell>
          <cell r="U63" t="str">
            <v>silvinacarvalho@sapo.pt</v>
          </cell>
          <cell r="V63">
            <v>150265</v>
          </cell>
          <cell r="W63" t="str">
            <v>ESPOSENDE</v>
          </cell>
          <cell r="BK63">
            <v>0</v>
          </cell>
        </row>
        <row r="64">
          <cell r="M64" t="str">
            <v>Oliveira</v>
          </cell>
          <cell r="N64">
            <v>11</v>
          </cell>
          <cell r="P64" t="str">
            <v>EBI Apúlia</v>
          </cell>
          <cell r="Q64" t="str">
            <v>Ag. Apúlia</v>
          </cell>
          <cell r="R64" t="str">
            <v>EBI</v>
          </cell>
          <cell r="V64">
            <v>330980</v>
          </cell>
          <cell r="W64" t="str">
            <v>ESPOSENDE</v>
          </cell>
          <cell r="BK64">
            <v>0</v>
          </cell>
        </row>
        <row r="65">
          <cell r="M65" t="str">
            <v>Palme</v>
          </cell>
          <cell r="N65">
            <v>12</v>
          </cell>
          <cell r="P65" t="str">
            <v>EB1 Areia</v>
          </cell>
          <cell r="Q65" t="str">
            <v>Ag. Apúlia</v>
          </cell>
          <cell r="R65" t="str">
            <v>EB1</v>
          </cell>
          <cell r="V65">
            <v>246610</v>
          </cell>
          <cell r="W65" t="str">
            <v>ESPOSENDE</v>
          </cell>
          <cell r="BK65">
            <v>0</v>
          </cell>
        </row>
        <row r="66">
          <cell r="M66" t="str">
            <v>Panque</v>
          </cell>
          <cell r="N66">
            <v>14</v>
          </cell>
          <cell r="P66" t="str">
            <v>EB1/JI Criaz</v>
          </cell>
          <cell r="Q66" t="str">
            <v>Ag. Apúlia</v>
          </cell>
          <cell r="R66" t="str">
            <v>EB1/JI</v>
          </cell>
          <cell r="V66">
            <v>245707</v>
          </cell>
          <cell r="W66" t="str">
            <v>ESPOSENDE</v>
          </cell>
          <cell r="BK66">
            <v>0</v>
          </cell>
        </row>
        <row r="67">
          <cell r="M67" t="str">
            <v>Paradela</v>
          </cell>
          <cell r="N67">
            <v>12</v>
          </cell>
          <cell r="P67" t="str">
            <v>EB1/JI Facho</v>
          </cell>
          <cell r="Q67" t="str">
            <v>Ag. Apúlia</v>
          </cell>
          <cell r="R67" t="str">
            <v>EB1/JI</v>
          </cell>
          <cell r="V67">
            <v>252542</v>
          </cell>
          <cell r="W67" t="str">
            <v>ESPOSENDE</v>
          </cell>
          <cell r="BK67">
            <v>0</v>
          </cell>
        </row>
        <row r="68">
          <cell r="M68" t="str">
            <v>Pedra Furada</v>
          </cell>
          <cell r="N68">
            <v>8</v>
          </cell>
          <cell r="P68" t="str">
            <v>EB1/JI Fonte Boa</v>
          </cell>
          <cell r="Q68" t="str">
            <v>Ag. Apúlia</v>
          </cell>
          <cell r="R68" t="str">
            <v>EB1/JI</v>
          </cell>
          <cell r="V68">
            <v>200610</v>
          </cell>
          <cell r="W68" t="str">
            <v>ESPOSENDE</v>
          </cell>
          <cell r="BK68">
            <v>0</v>
          </cell>
        </row>
        <row r="69">
          <cell r="M69" t="str">
            <v>Pereira</v>
          </cell>
          <cell r="N69">
            <v>6</v>
          </cell>
          <cell r="P69" t="str">
            <v>EB1/JI Rio Tinto</v>
          </cell>
          <cell r="Q69" t="str">
            <v>Ag. Apúlia</v>
          </cell>
          <cell r="R69" t="str">
            <v>EB1/JI</v>
          </cell>
          <cell r="V69">
            <v>293805</v>
          </cell>
          <cell r="W69" t="str">
            <v>ESPOSENDE</v>
          </cell>
          <cell r="BK69">
            <v>0</v>
          </cell>
        </row>
        <row r="70">
          <cell r="M70" t="str">
            <v>Perelhal</v>
          </cell>
          <cell r="N70">
            <v>8</v>
          </cell>
          <cell r="P70" t="str">
            <v>Ag. Baixo Neiva</v>
          </cell>
          <cell r="Q70" t="str">
            <v>Ag. Baixo Neiva</v>
          </cell>
          <cell r="V70">
            <v>150344</v>
          </cell>
          <cell r="W70" t="str">
            <v>ESPOSENDE</v>
          </cell>
          <cell r="BK70">
            <v>0</v>
          </cell>
        </row>
        <row r="71">
          <cell r="M71" t="str">
            <v>Pousa</v>
          </cell>
          <cell r="N71">
            <v>12</v>
          </cell>
          <cell r="P71" t="str">
            <v>EBI Forjães</v>
          </cell>
          <cell r="Q71" t="str">
            <v>Ag. Baixo Neiva</v>
          </cell>
          <cell r="R71" t="str">
            <v>EBI</v>
          </cell>
          <cell r="S71" t="str">
            <v>David Rodrigues de Passos Ribeiro</v>
          </cell>
          <cell r="T71">
            <v>932772204</v>
          </cell>
          <cell r="U71" t="str">
            <v>davidribeiro01@gmail.com</v>
          </cell>
          <cell r="V71">
            <v>330954</v>
          </cell>
          <cell r="W71" t="str">
            <v>ESPOSENDE</v>
          </cell>
          <cell r="BK71">
            <v>0</v>
          </cell>
        </row>
        <row r="72">
          <cell r="M72" t="str">
            <v>Quintiães</v>
          </cell>
          <cell r="N72">
            <v>12</v>
          </cell>
          <cell r="P72" t="str">
            <v>EB1 Azevedo</v>
          </cell>
          <cell r="Q72" t="str">
            <v>Ag. Baixo Neiva</v>
          </cell>
          <cell r="R72" t="str">
            <v>EB1</v>
          </cell>
          <cell r="V72">
            <v>205662</v>
          </cell>
          <cell r="W72" t="str">
            <v>ESPOSENDE</v>
          </cell>
          <cell r="BK72">
            <v>0</v>
          </cell>
        </row>
        <row r="73">
          <cell r="M73" t="str">
            <v>Remelhe</v>
          </cell>
          <cell r="N73">
            <v>5</v>
          </cell>
          <cell r="P73" t="str">
            <v>EB1/JI Guilheta</v>
          </cell>
          <cell r="Q73" t="str">
            <v>Ag. Baixo Neiva</v>
          </cell>
          <cell r="R73" t="str">
            <v>EB1/JI</v>
          </cell>
          <cell r="V73">
            <v>238375</v>
          </cell>
          <cell r="W73" t="str">
            <v>ESPOSENDE</v>
          </cell>
          <cell r="BK73">
            <v>0</v>
          </cell>
        </row>
        <row r="74">
          <cell r="M74" t="str">
            <v>Rio Covo Sta Eugénia</v>
          </cell>
          <cell r="N74">
            <v>4</v>
          </cell>
          <cell r="P74" t="str">
            <v>JI Igreja-Forjães</v>
          </cell>
          <cell r="Q74" t="str">
            <v>Ag. Baixo Neiva</v>
          </cell>
          <cell r="R74" t="str">
            <v>JI</v>
          </cell>
          <cell r="V74">
            <v>629133</v>
          </cell>
          <cell r="W74" t="str">
            <v>ESPOSENDE</v>
          </cell>
          <cell r="BK74">
            <v>0</v>
          </cell>
        </row>
        <row r="75">
          <cell r="M75" t="str">
            <v>Rio Covo Sta Eulália</v>
          </cell>
          <cell r="N75">
            <v>8</v>
          </cell>
          <cell r="P75" t="str">
            <v>Ag. Cávado Sul</v>
          </cell>
          <cell r="Q75" t="str">
            <v>Ag. Cávado Sul</v>
          </cell>
          <cell r="V75">
            <v>150940</v>
          </cell>
          <cell r="W75" t="str">
            <v>BARCELOS</v>
          </cell>
          <cell r="BK75">
            <v>0</v>
          </cell>
        </row>
        <row r="76">
          <cell r="M76" t="str">
            <v>Roriz</v>
          </cell>
          <cell r="N76">
            <v>9</v>
          </cell>
          <cell r="P76" t="str">
            <v>EB2,3 Rosa Ramalho</v>
          </cell>
          <cell r="Q76" t="str">
            <v>Ag. Cávado Sul</v>
          </cell>
          <cell r="R76" t="str">
            <v>EB2,3</v>
          </cell>
          <cell r="S76" t="str">
            <v>Paulo Oliveira Ribeiro</v>
          </cell>
          <cell r="T76">
            <v>962315682</v>
          </cell>
          <cell r="U76" t="str">
            <v>poribeiro@portugalmail.pt</v>
          </cell>
          <cell r="V76">
            <v>343675</v>
          </cell>
          <cell r="W76" t="str">
            <v>BARCELOS</v>
          </cell>
          <cell r="BK76">
            <v>0</v>
          </cell>
        </row>
        <row r="77">
          <cell r="M77" t="str">
            <v>Sequiade</v>
          </cell>
          <cell r="N77">
            <v>12</v>
          </cell>
          <cell r="P77" t="str">
            <v>EB1 Adães</v>
          </cell>
          <cell r="Q77" t="str">
            <v>Ag. Cávado Sul</v>
          </cell>
          <cell r="R77" t="str">
            <v>EB1</v>
          </cell>
          <cell r="V77">
            <v>218133</v>
          </cell>
          <cell r="W77" t="str">
            <v>BARCELOS</v>
          </cell>
          <cell r="BK77">
            <v>0</v>
          </cell>
        </row>
        <row r="78">
          <cell r="M78" t="str">
            <v>Silva</v>
          </cell>
          <cell r="N78">
            <v>6</v>
          </cell>
          <cell r="P78" t="str">
            <v>EB1 Airó</v>
          </cell>
          <cell r="Q78" t="str">
            <v>Ag. Cávado Sul</v>
          </cell>
          <cell r="R78" t="str">
            <v>EB1</v>
          </cell>
          <cell r="V78">
            <v>225344</v>
          </cell>
          <cell r="W78" t="str">
            <v>BARCELOS</v>
          </cell>
          <cell r="BK78">
            <v>0</v>
          </cell>
        </row>
        <row r="79">
          <cell r="M79" t="str">
            <v>Silveiros</v>
          </cell>
          <cell r="N79">
            <v>10</v>
          </cell>
          <cell r="P79" t="str">
            <v>EB1 Areias Vilar</v>
          </cell>
          <cell r="Q79" t="str">
            <v>Ag. Cávado Sul</v>
          </cell>
          <cell r="R79" t="str">
            <v>EB1</v>
          </cell>
          <cell r="V79">
            <v>219400</v>
          </cell>
          <cell r="W79" t="str">
            <v>BARCELOS</v>
          </cell>
          <cell r="BK79">
            <v>0</v>
          </cell>
        </row>
        <row r="80">
          <cell r="M80" t="str">
            <v>Tamel S. Fins</v>
          </cell>
          <cell r="N80">
            <v>9</v>
          </cell>
          <cell r="P80" t="str">
            <v>EB1 Carvalhos</v>
          </cell>
          <cell r="Q80" t="str">
            <v>Ag. Cávado Sul</v>
          </cell>
          <cell r="R80" t="str">
            <v>EB1</v>
          </cell>
          <cell r="V80">
            <v>271524</v>
          </cell>
          <cell r="W80" t="str">
            <v>BARCELOS</v>
          </cell>
          <cell r="BK80">
            <v>0</v>
          </cell>
        </row>
        <row r="81">
          <cell r="M81" t="str">
            <v>Tamel S. Verissimo</v>
          </cell>
          <cell r="N81">
            <v>3</v>
          </cell>
          <cell r="P81" t="str">
            <v>EB1 Courel</v>
          </cell>
          <cell r="Q81" t="str">
            <v>Ag. Cávado Sul</v>
          </cell>
          <cell r="R81" t="str">
            <v>EB1</v>
          </cell>
          <cell r="V81">
            <v>208085</v>
          </cell>
          <cell r="W81" t="str">
            <v>BARCELOS</v>
          </cell>
        </row>
        <row r="82">
          <cell r="M82" t="str">
            <v>Tamel Sta Leocádia</v>
          </cell>
          <cell r="N82">
            <v>7</v>
          </cell>
          <cell r="P82" t="str">
            <v>EB1 Gamil</v>
          </cell>
          <cell r="Q82" t="str">
            <v>Ag. Cávado Sul</v>
          </cell>
          <cell r="R82" t="str">
            <v>EB1</v>
          </cell>
          <cell r="V82">
            <v>263424</v>
          </cell>
          <cell r="W82" t="str">
            <v>BARCELOS</v>
          </cell>
        </row>
        <row r="83">
          <cell r="M83" t="str">
            <v>Tregosa</v>
          </cell>
          <cell r="N83">
            <v>15</v>
          </cell>
          <cell r="P83" t="str">
            <v>EB1 Góios</v>
          </cell>
          <cell r="Q83" t="str">
            <v>Ag. Cávado Sul</v>
          </cell>
          <cell r="R83" t="str">
            <v>EB1</v>
          </cell>
          <cell r="V83">
            <v>205217</v>
          </cell>
          <cell r="W83" t="str">
            <v>BARCELOS</v>
          </cell>
        </row>
        <row r="84">
          <cell r="M84" t="str">
            <v>Ucha</v>
          </cell>
          <cell r="N84">
            <v>12</v>
          </cell>
          <cell r="P84" t="str">
            <v>EB1 Macieira Rates</v>
          </cell>
          <cell r="Q84" t="str">
            <v>Ag. Cávado Sul</v>
          </cell>
          <cell r="R84" t="str">
            <v>EB1</v>
          </cell>
          <cell r="V84">
            <v>260575</v>
          </cell>
          <cell r="W84" t="str">
            <v>BARCELOS</v>
          </cell>
        </row>
        <row r="85">
          <cell r="M85" t="str">
            <v>Várzea</v>
          </cell>
          <cell r="N85">
            <v>6</v>
          </cell>
          <cell r="P85" t="str">
            <v>EB1 Moure</v>
          </cell>
          <cell r="Q85" t="str">
            <v>Ag. Cávado Sul</v>
          </cell>
          <cell r="R85" t="str">
            <v>EB1</v>
          </cell>
          <cell r="V85">
            <v>205187</v>
          </cell>
          <cell r="W85" t="str">
            <v>BARCELOS</v>
          </cell>
        </row>
        <row r="86">
          <cell r="M86" t="str">
            <v>Viatodos</v>
          </cell>
          <cell r="N86">
            <v>15</v>
          </cell>
          <cell r="P86" t="str">
            <v>EB1 Pedra Furada</v>
          </cell>
          <cell r="Q86" t="str">
            <v>Ag. Cávado Sul</v>
          </cell>
          <cell r="R86" t="str">
            <v>EB1</v>
          </cell>
          <cell r="W86" t="str">
            <v>BARCELOS</v>
          </cell>
        </row>
        <row r="87">
          <cell r="M87" t="str">
            <v>Vila Boa</v>
          </cell>
          <cell r="N87">
            <v>4</v>
          </cell>
          <cell r="P87" t="str">
            <v>EB1 Pereira</v>
          </cell>
          <cell r="Q87" t="str">
            <v>Ag. Cávado Sul</v>
          </cell>
          <cell r="R87" t="str">
            <v>EB1</v>
          </cell>
          <cell r="V87">
            <v>282121</v>
          </cell>
          <cell r="W87" t="str">
            <v>BARCELOS</v>
          </cell>
        </row>
        <row r="88">
          <cell r="M88" t="str">
            <v>Vila Cova</v>
          </cell>
          <cell r="N88">
            <v>10</v>
          </cell>
          <cell r="P88" t="str">
            <v>EB1 S. Brás</v>
          </cell>
          <cell r="Q88" t="str">
            <v>Ag. Cávado Sul</v>
          </cell>
          <cell r="R88" t="str">
            <v>EB1</v>
          </cell>
          <cell r="V88">
            <v>253170</v>
          </cell>
          <cell r="W88" t="str">
            <v>BARCELOS</v>
          </cell>
        </row>
        <row r="89">
          <cell r="M89" t="str">
            <v>Vila F. S. Martinho</v>
          </cell>
          <cell r="N89">
            <v>3</v>
          </cell>
          <cell r="P89" t="str">
            <v>EB1 Várzea</v>
          </cell>
          <cell r="Q89" t="str">
            <v>Ag. Cávado Sul</v>
          </cell>
          <cell r="R89" t="str">
            <v>EB1</v>
          </cell>
          <cell r="V89">
            <v>223074</v>
          </cell>
          <cell r="W89" t="str">
            <v>BARCELOS</v>
          </cell>
        </row>
        <row r="90">
          <cell r="M90" t="str">
            <v>Vila F. S. Pedro</v>
          </cell>
          <cell r="N90">
            <v>3</v>
          </cell>
          <cell r="P90" t="str">
            <v>EB1/JI Alvelos</v>
          </cell>
          <cell r="Q90" t="str">
            <v>Ag. Cávado Sul</v>
          </cell>
          <cell r="R90" t="str">
            <v>EB1/JI</v>
          </cell>
          <cell r="V90">
            <v>240345</v>
          </cell>
          <cell r="W90" t="str">
            <v>BARCELOS</v>
          </cell>
        </row>
        <row r="91">
          <cell r="M91" t="str">
            <v>Vila Seca</v>
          </cell>
          <cell r="N91">
            <v>8</v>
          </cell>
          <cell r="P91" t="str">
            <v>EB1/JI Carvalhal</v>
          </cell>
          <cell r="Q91" t="str">
            <v>Ag. Cávado Sul</v>
          </cell>
          <cell r="R91" t="str">
            <v>EB1/JI</v>
          </cell>
          <cell r="V91">
            <v>227110</v>
          </cell>
          <cell r="W91" t="str">
            <v>BARCELOS</v>
          </cell>
        </row>
        <row r="92">
          <cell r="M92" t="str">
            <v>Vilar do Monte</v>
          </cell>
          <cell r="N92">
            <v>7</v>
          </cell>
          <cell r="P92" t="str">
            <v>EB1/JI Gueral</v>
          </cell>
          <cell r="Q92" t="str">
            <v>Ag. Cávado Sul</v>
          </cell>
          <cell r="R92" t="str">
            <v>EB1/JI</v>
          </cell>
          <cell r="V92">
            <v>293301</v>
          </cell>
          <cell r="W92" t="str">
            <v>BARCELOS</v>
          </cell>
        </row>
        <row r="93">
          <cell r="M93" t="str">
            <v>Vilar dos Figos</v>
          </cell>
          <cell r="N93">
            <v>10</v>
          </cell>
          <cell r="P93" t="str">
            <v>EB1/JI Remelhe</v>
          </cell>
          <cell r="Q93" t="str">
            <v>Ag. Cávado Sul</v>
          </cell>
          <cell r="R93" t="str">
            <v>EB1/JI</v>
          </cell>
          <cell r="V93">
            <v>227160</v>
          </cell>
          <cell r="W93" t="str">
            <v>BARCELOS</v>
          </cell>
        </row>
        <row r="94">
          <cell r="M94" t="str">
            <v>Esposende</v>
          </cell>
          <cell r="N94">
            <v>15</v>
          </cell>
          <cell r="P94" t="str">
            <v>EB1/JI Torre</v>
          </cell>
          <cell r="Q94" t="str">
            <v>Ag. Cávado Sul</v>
          </cell>
          <cell r="R94" t="str">
            <v>EB1/JI</v>
          </cell>
          <cell r="V94">
            <v>278610</v>
          </cell>
          <cell r="W94" t="str">
            <v>BARCELOS</v>
          </cell>
        </row>
        <row r="95">
          <cell r="M95" t="str">
            <v>Vila Conde</v>
          </cell>
          <cell r="N95">
            <v>30</v>
          </cell>
          <cell r="P95" t="str">
            <v>JI Assento</v>
          </cell>
          <cell r="Q95" t="str">
            <v>Ag. Cávado Sul</v>
          </cell>
          <cell r="R95" t="str">
            <v>JI</v>
          </cell>
          <cell r="V95">
            <v>603260</v>
          </cell>
          <cell r="W95" t="str">
            <v>BARCELOS</v>
          </cell>
        </row>
        <row r="96">
          <cell r="M96" t="str">
            <v>Póvoa Varzim</v>
          </cell>
          <cell r="N96">
            <v>25</v>
          </cell>
          <cell r="P96" t="str">
            <v>JI Cruzeiro-Courel</v>
          </cell>
          <cell r="Q96" t="str">
            <v>Ag. Cávado Sul</v>
          </cell>
          <cell r="R96" t="str">
            <v>JI</v>
          </cell>
          <cell r="V96">
            <v>611396</v>
          </cell>
          <cell r="W96" t="str">
            <v>BARCELOS</v>
          </cell>
        </row>
        <row r="97">
          <cell r="M97" t="str">
            <v>Braga</v>
          </cell>
          <cell r="N97">
            <v>19</v>
          </cell>
          <cell r="P97" t="str">
            <v>JI Alcaides Faria</v>
          </cell>
          <cell r="Q97" t="str">
            <v>Ag. Cávado Sul</v>
          </cell>
          <cell r="R97" t="str">
            <v>JI</v>
          </cell>
          <cell r="V97">
            <v>604252</v>
          </cell>
          <cell r="W97" t="str">
            <v>BARCELOS</v>
          </cell>
        </row>
        <row r="98">
          <cell r="M98" t="str">
            <v>Famalicão</v>
          </cell>
          <cell r="N98">
            <v>20</v>
          </cell>
          <cell r="P98" t="str">
            <v>JI Covelo</v>
          </cell>
          <cell r="Q98" t="str">
            <v>Ag. Cávado Sul</v>
          </cell>
          <cell r="R98" t="str">
            <v>JI</v>
          </cell>
          <cell r="V98">
            <v>611013</v>
          </cell>
          <cell r="W98" t="str">
            <v>BARCELOS</v>
          </cell>
        </row>
        <row r="99">
          <cell r="M99" t="str">
            <v>Joane</v>
          </cell>
          <cell r="N99">
            <v>32</v>
          </cell>
          <cell r="P99" t="str">
            <v>JI Devesa</v>
          </cell>
          <cell r="Q99" t="str">
            <v>Ag. Cávado Sul</v>
          </cell>
          <cell r="R99" t="str">
            <v>JI</v>
          </cell>
          <cell r="V99">
            <v>611712</v>
          </cell>
          <cell r="W99" t="str">
            <v>BARCELOS</v>
          </cell>
        </row>
        <row r="100">
          <cell r="M100" t="str">
            <v>Apúlia</v>
          </cell>
          <cell r="N100">
            <v>15</v>
          </cell>
          <cell r="P100" t="str">
            <v>JI Moutinho</v>
          </cell>
          <cell r="Q100" t="str">
            <v>Ag. Cávado Sul</v>
          </cell>
          <cell r="R100" t="str">
            <v>JI</v>
          </cell>
          <cell r="V100">
            <v>621390</v>
          </cell>
          <cell r="W100" t="str">
            <v>BARCELOS</v>
          </cell>
        </row>
        <row r="101">
          <cell r="P101" t="str">
            <v>JI Painçal</v>
          </cell>
          <cell r="Q101" t="str">
            <v>Ag. Cávado Sul</v>
          </cell>
          <cell r="R101" t="str">
            <v>JI</v>
          </cell>
          <cell r="V101">
            <v>623222</v>
          </cell>
          <cell r="W101" t="str">
            <v>BARCELOS</v>
          </cell>
        </row>
        <row r="102">
          <cell r="P102" t="str">
            <v>JI Pereira</v>
          </cell>
          <cell r="Q102" t="str">
            <v>Ag. Cávado Sul</v>
          </cell>
          <cell r="R102" t="str">
            <v>JI</v>
          </cell>
          <cell r="V102">
            <v>641479</v>
          </cell>
          <cell r="W102" t="str">
            <v>BARCELOS</v>
          </cell>
        </row>
        <row r="103">
          <cell r="P103" t="str">
            <v>JI Real</v>
          </cell>
          <cell r="Q103" t="str">
            <v>Ag. Cávado Sul</v>
          </cell>
          <cell r="R103" t="str">
            <v>JI</v>
          </cell>
          <cell r="V103">
            <v>639011</v>
          </cell>
          <cell r="W103" t="str">
            <v>BARCELOS</v>
          </cell>
        </row>
        <row r="104">
          <cell r="P104" t="str">
            <v>JI Gamil</v>
          </cell>
          <cell r="Q104" t="str">
            <v>Ag. Cávado Sul</v>
          </cell>
          <cell r="R104" t="str">
            <v>JI</v>
          </cell>
          <cell r="V104">
            <v>645485</v>
          </cell>
          <cell r="W104" t="str">
            <v>BARCELOS</v>
          </cell>
        </row>
        <row r="105">
          <cell r="P105" t="str">
            <v>Ag. Fragoso</v>
          </cell>
          <cell r="Q105" t="str">
            <v>Ag. Fragoso</v>
          </cell>
          <cell r="V105">
            <v>151245</v>
          </cell>
          <cell r="W105" t="str">
            <v>BARCELOS</v>
          </cell>
        </row>
        <row r="106">
          <cell r="P106" t="str">
            <v>EBI Fragoso</v>
          </cell>
          <cell r="Q106" t="str">
            <v>Ag. Fragoso</v>
          </cell>
          <cell r="R106" t="str">
            <v>EBI</v>
          </cell>
          <cell r="S106" t="str">
            <v>Maria Emilia Moreira Amorim</v>
          </cell>
          <cell r="T106">
            <v>968073880</v>
          </cell>
          <cell r="U106" t="str">
            <v>emiliaa@iol.pt</v>
          </cell>
          <cell r="V106">
            <v>330681</v>
          </cell>
          <cell r="W106" t="str">
            <v>BARCELOS</v>
          </cell>
        </row>
        <row r="107">
          <cell r="P107" t="str">
            <v>EB1 Aldreu</v>
          </cell>
          <cell r="Q107" t="str">
            <v>Ag. Fragoso</v>
          </cell>
          <cell r="R107" t="str">
            <v>EB1</v>
          </cell>
          <cell r="V107">
            <v>208061</v>
          </cell>
          <cell r="W107" t="str">
            <v>BARCELOS</v>
          </cell>
        </row>
        <row r="108">
          <cell r="P108" t="str">
            <v>EB1 Balugães</v>
          </cell>
          <cell r="Q108" t="str">
            <v>Ag. Fragoso</v>
          </cell>
          <cell r="R108" t="str">
            <v>EB1</v>
          </cell>
          <cell r="V108">
            <v>223189</v>
          </cell>
          <cell r="W108" t="str">
            <v>BARCELOS</v>
          </cell>
        </row>
        <row r="109">
          <cell r="P109" t="str">
            <v>EB1 Palme</v>
          </cell>
          <cell r="Q109" t="str">
            <v>Ag. Fragoso</v>
          </cell>
          <cell r="R109" t="str">
            <v>EB1</v>
          </cell>
          <cell r="V109">
            <v>218509</v>
          </cell>
          <cell r="W109" t="str">
            <v>BARCELOS</v>
          </cell>
        </row>
        <row r="110">
          <cell r="P110" t="str">
            <v>EB1 Tregosa</v>
          </cell>
          <cell r="Q110" t="str">
            <v>Ag. Fragoso</v>
          </cell>
          <cell r="R110" t="str">
            <v>EB1</v>
          </cell>
          <cell r="V110">
            <v>265457</v>
          </cell>
          <cell r="W110" t="str">
            <v>BARCELOS</v>
          </cell>
        </row>
        <row r="111">
          <cell r="P111" t="str">
            <v>EB1/JI Durrães</v>
          </cell>
          <cell r="Q111" t="str">
            <v>Ag. Fragoso</v>
          </cell>
          <cell r="R111" t="str">
            <v>EB1/JI</v>
          </cell>
          <cell r="V111">
            <v>227158</v>
          </cell>
          <cell r="W111" t="str">
            <v>BARCELOS</v>
          </cell>
        </row>
        <row r="112">
          <cell r="P112" t="str">
            <v>JI Cruz</v>
          </cell>
          <cell r="Q112" t="str">
            <v>Ag. Fragoso</v>
          </cell>
          <cell r="R112" t="str">
            <v>JI</v>
          </cell>
          <cell r="V112">
            <v>611244</v>
          </cell>
          <cell r="W112" t="str">
            <v>BARCELOS</v>
          </cell>
        </row>
        <row r="113">
          <cell r="P113" t="str">
            <v>JI Boavista</v>
          </cell>
          <cell r="Q113" t="str">
            <v>Ag. Fragoso</v>
          </cell>
          <cell r="R113" t="str">
            <v>JI</v>
          </cell>
          <cell r="V113">
            <v>605281</v>
          </cell>
          <cell r="W113" t="str">
            <v>BARCELOS</v>
          </cell>
        </row>
        <row r="114">
          <cell r="P114" t="str">
            <v>JI Igreja</v>
          </cell>
          <cell r="Q114" t="str">
            <v>Ag. Fragoso</v>
          </cell>
          <cell r="R114" t="str">
            <v>JI</v>
          </cell>
          <cell r="V114">
            <v>616229</v>
          </cell>
          <cell r="W114" t="str">
            <v>BARCELOS</v>
          </cell>
        </row>
        <row r="115">
          <cell r="P115" t="str">
            <v>JI Lage</v>
          </cell>
          <cell r="Q115" t="str">
            <v>Ag. Fragoso</v>
          </cell>
          <cell r="R115" t="str">
            <v>JI</v>
          </cell>
          <cell r="V115">
            <v>617465</v>
          </cell>
          <cell r="W115" t="str">
            <v>BARCELOS</v>
          </cell>
        </row>
        <row r="116">
          <cell r="P116" t="str">
            <v>Ag. Gonçalo Nunes</v>
          </cell>
          <cell r="Q116" t="str">
            <v>Ag. Gonçalo Nunes</v>
          </cell>
          <cell r="V116">
            <v>150710</v>
          </cell>
          <cell r="W116" t="str">
            <v>BARCELOS</v>
          </cell>
        </row>
        <row r="117">
          <cell r="P117" t="str">
            <v>EB2,3 Gonçalo Nunes</v>
          </cell>
          <cell r="Q117" t="str">
            <v>Ag. Gonçalo Nunes</v>
          </cell>
          <cell r="R117" t="str">
            <v>EB2,3</v>
          </cell>
          <cell r="S117" t="str">
            <v>Lucinda Carlota Monteiro Ferreira Oliveira Fonseca</v>
          </cell>
          <cell r="T117">
            <v>967066489</v>
          </cell>
          <cell r="U117" t="str">
            <v>lucindafonseca@netcabo.pt</v>
          </cell>
          <cell r="V117">
            <v>341691</v>
          </cell>
          <cell r="W117" t="str">
            <v>BARCELOS</v>
          </cell>
        </row>
        <row r="118">
          <cell r="P118" t="str">
            <v>EB1 Vila Frescaínha-S. Pedro</v>
          </cell>
          <cell r="Q118" t="str">
            <v>Ag. Gonçalo Nunes</v>
          </cell>
          <cell r="R118" t="str">
            <v>EB1</v>
          </cell>
          <cell r="V118">
            <v>262821</v>
          </cell>
          <cell r="W118" t="str">
            <v>BARCELOS</v>
          </cell>
        </row>
        <row r="119">
          <cell r="P119" t="str">
            <v>EB1 Bairro 1.º Maio</v>
          </cell>
          <cell r="Q119" t="str">
            <v>Ag. Gonçalo Nunes</v>
          </cell>
          <cell r="R119" t="str">
            <v>EB1</v>
          </cell>
          <cell r="V119">
            <v>244685</v>
          </cell>
          <cell r="W119" t="str">
            <v>BARCELOS</v>
          </cell>
        </row>
        <row r="120">
          <cell r="P120" t="str">
            <v>EB1 Penedos</v>
          </cell>
          <cell r="Q120" t="str">
            <v>Ag. Gonçalo Nunes</v>
          </cell>
          <cell r="R120" t="str">
            <v>EB1</v>
          </cell>
          <cell r="V120">
            <v>254034</v>
          </cell>
          <cell r="W120" t="str">
            <v>BARCELOS</v>
          </cell>
        </row>
        <row r="121">
          <cell r="P121" t="str">
            <v>EB1 Gonçalo Pereira</v>
          </cell>
          <cell r="Q121" t="str">
            <v>Ag. Gonçalo Nunes</v>
          </cell>
          <cell r="R121" t="str">
            <v>EB1</v>
          </cell>
          <cell r="V121">
            <v>236962</v>
          </cell>
          <cell r="W121" t="str">
            <v>BARCELOS</v>
          </cell>
        </row>
        <row r="122">
          <cell r="P122" t="str">
            <v>EB1/JI António Fogaça</v>
          </cell>
          <cell r="Q122" t="str">
            <v>Ag. Gonçalo Nunes</v>
          </cell>
          <cell r="R122" t="str">
            <v>EB1/JI</v>
          </cell>
          <cell r="V122">
            <v>291420</v>
          </cell>
          <cell r="W122" t="str">
            <v>BARCELOS</v>
          </cell>
        </row>
        <row r="123">
          <cell r="P123" t="str">
            <v>EB1/JI Abade Neiva</v>
          </cell>
          <cell r="Q123" t="str">
            <v>Ag. Gonçalo Nunes</v>
          </cell>
          <cell r="R123" t="str">
            <v>EB1/JI</v>
          </cell>
          <cell r="V123">
            <v>227845</v>
          </cell>
          <cell r="W123" t="str">
            <v>BARCELOS</v>
          </cell>
        </row>
        <row r="124">
          <cell r="P124" t="str">
            <v>EB1/JI Aldão</v>
          </cell>
          <cell r="Q124" t="str">
            <v>Ag. Gonçalo Nunes</v>
          </cell>
          <cell r="R124" t="str">
            <v>EB1/JI</v>
          </cell>
          <cell r="V124">
            <v>293283</v>
          </cell>
          <cell r="W124" t="str">
            <v>BARCELOS</v>
          </cell>
        </row>
        <row r="125">
          <cell r="P125" t="str">
            <v>EB1/JI Pontes</v>
          </cell>
          <cell r="Q125" t="str">
            <v>Ag. Gonçalo Nunes</v>
          </cell>
          <cell r="R125" t="str">
            <v>EB1/JI</v>
          </cell>
          <cell r="V125">
            <v>246219</v>
          </cell>
          <cell r="W125" t="str">
            <v>BARCELOS</v>
          </cell>
        </row>
        <row r="126">
          <cell r="P126" t="str">
            <v>EB1/JI Vila Boa</v>
          </cell>
          <cell r="Q126" t="str">
            <v>Ag. Gonçalo Nunes</v>
          </cell>
          <cell r="R126" t="str">
            <v>EB1/JI</v>
          </cell>
          <cell r="V126">
            <v>227213</v>
          </cell>
          <cell r="W126" t="str">
            <v>BARCELOS</v>
          </cell>
        </row>
        <row r="127">
          <cell r="P127" t="str">
            <v>JI Av. João Duarte</v>
          </cell>
          <cell r="Q127" t="str">
            <v>Ag. Gonçalo Nunes</v>
          </cell>
          <cell r="R127" t="str">
            <v>JI</v>
          </cell>
          <cell r="V127">
            <v>604264</v>
          </cell>
          <cell r="W127" t="str">
            <v>BARCELOS</v>
          </cell>
        </row>
        <row r="128">
          <cell r="P128" t="str">
            <v>JI Calçadas</v>
          </cell>
          <cell r="Q128" t="str">
            <v>Ag. Gonçalo Nunes</v>
          </cell>
          <cell r="R128" t="str">
            <v>JI</v>
          </cell>
          <cell r="V128">
            <v>604288</v>
          </cell>
          <cell r="W128" t="str">
            <v>BARCELOS</v>
          </cell>
        </row>
        <row r="129">
          <cell r="P129" t="str">
            <v>JI Vila Frescaínha S. Pedro</v>
          </cell>
          <cell r="Q129" t="str">
            <v>Ag. Gonçalo Nunes</v>
          </cell>
          <cell r="R129" t="str">
            <v>JI</v>
          </cell>
          <cell r="V129">
            <v>601214</v>
          </cell>
          <cell r="W129" t="str">
            <v>BARCELOS</v>
          </cell>
        </row>
        <row r="130">
          <cell r="P130" t="str">
            <v>JI Nossa S.ª Fátima</v>
          </cell>
          <cell r="Q130" t="str">
            <v>Ag. Gonçalo Nunes</v>
          </cell>
          <cell r="R130" t="str">
            <v>JI</v>
          </cell>
          <cell r="V130">
            <v>604276</v>
          </cell>
          <cell r="W130" t="str">
            <v>BARCELOS</v>
          </cell>
        </row>
        <row r="131">
          <cell r="P131" t="str">
            <v>Ag. Manhente</v>
          </cell>
          <cell r="Q131" t="str">
            <v>Ag. Manhente</v>
          </cell>
          <cell r="V131">
            <v>150137</v>
          </cell>
          <cell r="W131" t="str">
            <v>BARCELOS</v>
          </cell>
        </row>
        <row r="132">
          <cell r="P132" t="str">
            <v>EB2,3 Manhente</v>
          </cell>
          <cell r="Q132" t="str">
            <v>Ag. Manhente</v>
          </cell>
          <cell r="R132" t="str">
            <v>EB2,3</v>
          </cell>
          <cell r="S132" t="str">
            <v>Carlos Alberto Azevedo Antunes</v>
          </cell>
          <cell r="T132">
            <v>960021872</v>
          </cell>
          <cell r="U132" t="str">
            <v>antunescarlos@gmail.com</v>
          </cell>
          <cell r="V132">
            <v>343663</v>
          </cell>
          <cell r="W132" t="str">
            <v>BARCELOS</v>
          </cell>
        </row>
        <row r="133">
          <cell r="P133" t="str">
            <v>EB1 Caminhos</v>
          </cell>
          <cell r="Q133" t="str">
            <v>Ag. Manhente</v>
          </cell>
          <cell r="R133" t="str">
            <v>EB1</v>
          </cell>
          <cell r="V133">
            <v>210596</v>
          </cell>
          <cell r="W133" t="str">
            <v>BARCELOS</v>
          </cell>
        </row>
        <row r="134">
          <cell r="P134" t="str">
            <v>EB1 Manhente</v>
          </cell>
          <cell r="Q134" t="str">
            <v>Ag. Manhente</v>
          </cell>
          <cell r="R134" t="str">
            <v>EB1</v>
          </cell>
          <cell r="V134">
            <v>236779</v>
          </cell>
          <cell r="W134" t="str">
            <v>BARCELOS</v>
          </cell>
        </row>
        <row r="135">
          <cell r="P135" t="str">
            <v>EB1 Oliveira</v>
          </cell>
          <cell r="Q135" t="str">
            <v>Ag. Manhente</v>
          </cell>
          <cell r="R135" t="str">
            <v>EB1</v>
          </cell>
          <cell r="V135">
            <v>211310</v>
          </cell>
          <cell r="W135" t="str">
            <v>BARCELOS</v>
          </cell>
        </row>
        <row r="136">
          <cell r="P136" t="str">
            <v>EB1 Piadela</v>
          </cell>
          <cell r="Q136" t="str">
            <v>Ag. Manhente</v>
          </cell>
          <cell r="R136" t="str">
            <v>EB1</v>
          </cell>
          <cell r="V136">
            <v>264532</v>
          </cell>
          <cell r="W136" t="str">
            <v>BARCELOS</v>
          </cell>
        </row>
        <row r="137">
          <cell r="P137" t="str">
            <v>EB1 Ucha</v>
          </cell>
          <cell r="Q137" t="str">
            <v>Ag. Manhente</v>
          </cell>
          <cell r="R137" t="str">
            <v>EB1</v>
          </cell>
          <cell r="V137">
            <v>224972</v>
          </cell>
          <cell r="W137" t="str">
            <v>BARCELOS</v>
          </cell>
        </row>
        <row r="138">
          <cell r="P138" t="str">
            <v>EB1/JI Areias</v>
          </cell>
          <cell r="Q138" t="str">
            <v>Ag. Manhente</v>
          </cell>
          <cell r="R138" t="str">
            <v>EB1/JI</v>
          </cell>
          <cell r="V138">
            <v>227109</v>
          </cell>
          <cell r="W138" t="str">
            <v>BARCELOS</v>
          </cell>
        </row>
        <row r="139">
          <cell r="P139" t="str">
            <v>EB1/JI Galegos-S. Martinho</v>
          </cell>
          <cell r="Q139" t="str">
            <v>Ag. Manhente</v>
          </cell>
          <cell r="R139" t="str">
            <v>EB1/JI</v>
          </cell>
          <cell r="V139">
            <v>238752</v>
          </cell>
          <cell r="W139" t="str">
            <v>BARCELOS</v>
          </cell>
        </row>
        <row r="140">
          <cell r="P140" t="str">
            <v>EB1/JI Galegos-S.ta Maria</v>
          </cell>
          <cell r="Q140" t="str">
            <v>Ag. Manhente</v>
          </cell>
          <cell r="R140" t="str">
            <v>EB1/JI</v>
          </cell>
          <cell r="V140">
            <v>239100</v>
          </cell>
          <cell r="W140" t="str">
            <v>BARCELOS</v>
          </cell>
        </row>
        <row r="141">
          <cell r="P141" t="str">
            <v>JI Azevedo</v>
          </cell>
          <cell r="Q141" t="str">
            <v>Ag. Manhente</v>
          </cell>
          <cell r="R141" t="str">
            <v>JI</v>
          </cell>
          <cell r="V141">
            <v>603673</v>
          </cell>
          <cell r="W141" t="str">
            <v>BARCELOS</v>
          </cell>
        </row>
        <row r="142">
          <cell r="P142" t="str">
            <v>JI Galegos</v>
          </cell>
          <cell r="Q142" t="str">
            <v>Ag. Manhente</v>
          </cell>
          <cell r="R142" t="str">
            <v>JI</v>
          </cell>
          <cell r="W142" t="str">
            <v>BARCELOS</v>
          </cell>
        </row>
        <row r="143">
          <cell r="P143" t="str">
            <v>JI Gandrachã</v>
          </cell>
          <cell r="Q143" t="str">
            <v>Ag. Manhente</v>
          </cell>
          <cell r="R143" t="str">
            <v>JI</v>
          </cell>
          <cell r="V143">
            <v>614786</v>
          </cell>
          <cell r="W143" t="str">
            <v>BARCELOS</v>
          </cell>
        </row>
        <row r="144">
          <cell r="P144" t="str">
            <v>JI Oliveira</v>
          </cell>
          <cell r="Q144" t="str">
            <v>Ag. Manhente</v>
          </cell>
          <cell r="R144" t="str">
            <v>JI</v>
          </cell>
          <cell r="V144">
            <v>642472</v>
          </cell>
          <cell r="W144" t="str">
            <v>BARCELOS</v>
          </cell>
        </row>
        <row r="145">
          <cell r="P145" t="str">
            <v>JI Igreja</v>
          </cell>
          <cell r="Q145" t="str">
            <v>Ag. Manhente</v>
          </cell>
          <cell r="R145" t="str">
            <v>JI</v>
          </cell>
          <cell r="V145">
            <v>616394</v>
          </cell>
          <cell r="W145" t="str">
            <v>BARCELOS</v>
          </cell>
        </row>
        <row r="146">
          <cell r="P146" t="str">
            <v>Ag. Marinhas</v>
          </cell>
          <cell r="Q146" t="str">
            <v>Ag. Marinhas</v>
          </cell>
          <cell r="V146">
            <v>152894</v>
          </cell>
          <cell r="W146" t="str">
            <v>ESPOSENDE</v>
          </cell>
        </row>
        <row r="147">
          <cell r="P147" t="str">
            <v>EB2,3 Marinhas</v>
          </cell>
          <cell r="Q147" t="str">
            <v>Ag. Marinhas</v>
          </cell>
          <cell r="R147" t="str">
            <v>EB2,3</v>
          </cell>
          <cell r="S147" t="str">
            <v>Manuela Bernardete Ramos Teixeira Sampaio</v>
          </cell>
          <cell r="T147">
            <v>936958942</v>
          </cell>
          <cell r="U147" t="str">
            <v>manuelateixeirasampaio@gmail.com</v>
          </cell>
          <cell r="V147">
            <v>346810</v>
          </cell>
          <cell r="W147" t="str">
            <v>ESPOSENDE</v>
          </cell>
        </row>
        <row r="148">
          <cell r="P148" t="str">
            <v>EB1 Mar</v>
          </cell>
          <cell r="Q148" t="str">
            <v>Ag. Marinhas</v>
          </cell>
          <cell r="R148" t="str">
            <v>EB1</v>
          </cell>
          <cell r="V148">
            <v>246980</v>
          </cell>
          <cell r="W148" t="str">
            <v>ESPOSENDE</v>
          </cell>
        </row>
        <row r="149">
          <cell r="P149" t="str">
            <v>EB1 Vila Chã</v>
          </cell>
          <cell r="Q149" t="str">
            <v>Ag. Marinhas</v>
          </cell>
          <cell r="R149" t="str">
            <v>EB1</v>
          </cell>
          <cell r="V149">
            <v>227316</v>
          </cell>
          <cell r="W149" t="str">
            <v>ESPOSENDE</v>
          </cell>
        </row>
        <row r="150">
          <cell r="P150" t="str">
            <v>EB1 Igreja</v>
          </cell>
          <cell r="Q150" t="str">
            <v>Ag. Marinhas</v>
          </cell>
          <cell r="R150" t="str">
            <v>EB1</v>
          </cell>
          <cell r="V150">
            <v>250879</v>
          </cell>
          <cell r="W150" t="str">
            <v>ESPOSENDE</v>
          </cell>
        </row>
        <row r="151">
          <cell r="P151" t="str">
            <v>EB1 Rio Moínhos</v>
          </cell>
          <cell r="Q151" t="str">
            <v>Ag. Marinhas</v>
          </cell>
          <cell r="R151" t="str">
            <v>EB1</v>
          </cell>
          <cell r="V151">
            <v>262440</v>
          </cell>
          <cell r="W151" t="str">
            <v>ESPOSENDE</v>
          </cell>
        </row>
        <row r="152">
          <cell r="P152" t="str">
            <v>EB1/JI Belinho</v>
          </cell>
          <cell r="Q152" t="str">
            <v>Ag. Marinhas</v>
          </cell>
          <cell r="R152" t="str">
            <v>EB1/JI</v>
          </cell>
          <cell r="V152">
            <v>270805</v>
          </cell>
          <cell r="W152" t="str">
            <v>ESPOSENDE</v>
          </cell>
        </row>
        <row r="153">
          <cell r="P153" t="str">
            <v>EB1/JI Cepães</v>
          </cell>
          <cell r="Q153" t="str">
            <v>Ag. Marinhas</v>
          </cell>
          <cell r="R153" t="str">
            <v>EB1/JI</v>
          </cell>
          <cell r="V153">
            <v>253730</v>
          </cell>
          <cell r="W153" t="str">
            <v>ESPOSENDE</v>
          </cell>
        </row>
        <row r="154">
          <cell r="P154" t="str">
            <v>EB1/JI Goios</v>
          </cell>
          <cell r="Q154" t="str">
            <v>Ag. Marinhas</v>
          </cell>
          <cell r="R154" t="str">
            <v>EB1/JI</v>
          </cell>
          <cell r="V154">
            <v>245938</v>
          </cell>
          <cell r="W154" t="str">
            <v>ESPOSENDE</v>
          </cell>
        </row>
        <row r="155">
          <cell r="P155" t="str">
            <v>EB1/JI Pinhote</v>
          </cell>
          <cell r="Q155" t="str">
            <v>Ag. Marinhas</v>
          </cell>
          <cell r="R155" t="str">
            <v>EB1/JI</v>
          </cell>
          <cell r="V155">
            <v>253285</v>
          </cell>
          <cell r="W155" t="str">
            <v>ESPOSENDE</v>
          </cell>
        </row>
        <row r="156">
          <cell r="P156" t="str">
            <v>JI Igreja-Marinhas</v>
          </cell>
          <cell r="Q156" t="str">
            <v>Ag. Marinhas</v>
          </cell>
          <cell r="R156" t="str">
            <v>JI</v>
          </cell>
          <cell r="V156">
            <v>616400</v>
          </cell>
          <cell r="W156" t="str">
            <v>ESPOSENDE</v>
          </cell>
        </row>
        <row r="157">
          <cell r="P157" t="str">
            <v>Ag. Vale D'Este</v>
          </cell>
          <cell r="Q157" t="str">
            <v>Ag. Vale D'Este</v>
          </cell>
          <cell r="V157">
            <v>151257</v>
          </cell>
          <cell r="W157" t="str">
            <v>BARCELOS</v>
          </cell>
        </row>
        <row r="158">
          <cell r="P158" t="str">
            <v>EB2,3 Viatodos</v>
          </cell>
          <cell r="Q158" t="str">
            <v>Ag. Vale D'Este</v>
          </cell>
          <cell r="R158" t="str">
            <v>EB2,3</v>
          </cell>
          <cell r="S158" t="str">
            <v xml:space="preserve">João Pereira de Oliveira </v>
          </cell>
          <cell r="T158">
            <v>252961683</v>
          </cell>
          <cell r="U158" t="str">
            <v>joao_-_oliveira@hotmail.com</v>
          </cell>
          <cell r="V158">
            <v>343687</v>
          </cell>
          <cell r="W158" t="str">
            <v>BARCELOS</v>
          </cell>
        </row>
        <row r="159">
          <cell r="P159" t="str">
            <v>EB1 Chorente</v>
          </cell>
          <cell r="Q159" t="str">
            <v>Ag. Vale D'Este</v>
          </cell>
          <cell r="R159" t="str">
            <v>EB1</v>
          </cell>
          <cell r="V159">
            <v>265597</v>
          </cell>
          <cell r="W159" t="str">
            <v>BARCELOS</v>
          </cell>
        </row>
        <row r="160">
          <cell r="P160" t="str">
            <v>EB1 Negreiros</v>
          </cell>
          <cell r="Q160" t="str">
            <v>Ag. Vale D'Este</v>
          </cell>
          <cell r="R160" t="str">
            <v>EB1</v>
          </cell>
          <cell r="V160">
            <v>227195</v>
          </cell>
          <cell r="W160" t="str">
            <v>BARCELOS</v>
          </cell>
        </row>
        <row r="161">
          <cell r="P161" t="str">
            <v>EB1 Silveiros</v>
          </cell>
          <cell r="Q161" t="str">
            <v>Ag. Vale D'Este</v>
          </cell>
          <cell r="R161" t="str">
            <v>EB1</v>
          </cell>
          <cell r="V161">
            <v>276455</v>
          </cell>
          <cell r="W161" t="str">
            <v>BARCELOS</v>
          </cell>
        </row>
        <row r="162">
          <cell r="P162" t="str">
            <v>EB1 Igreja</v>
          </cell>
          <cell r="Q162" t="str">
            <v>Ag. Vale D'Este</v>
          </cell>
          <cell r="R162" t="str">
            <v>EB1</v>
          </cell>
          <cell r="V162">
            <v>227237</v>
          </cell>
          <cell r="W162" t="str">
            <v>BARCELOS</v>
          </cell>
        </row>
        <row r="163">
          <cell r="P163" t="str">
            <v>EB1/JI Cambeses</v>
          </cell>
          <cell r="Q163" t="str">
            <v>Ag. Vale D'Este</v>
          </cell>
          <cell r="R163" t="str">
            <v>EB1/JI</v>
          </cell>
          <cell r="V163">
            <v>221156</v>
          </cell>
          <cell r="W163" t="str">
            <v>BARCELOS</v>
          </cell>
        </row>
        <row r="164">
          <cell r="P164" t="str">
            <v>EB1/JI Carreira</v>
          </cell>
          <cell r="Q164" t="str">
            <v>Ag. Vale D'Este</v>
          </cell>
          <cell r="R164" t="str">
            <v>EB1/JI</v>
          </cell>
          <cell r="V164">
            <v>261233</v>
          </cell>
          <cell r="W164" t="str">
            <v>BARCELOS</v>
          </cell>
        </row>
        <row r="165">
          <cell r="P165" t="str">
            <v>EB1/JI Chavão</v>
          </cell>
          <cell r="Q165" t="str">
            <v>Ag. Vale D'Este</v>
          </cell>
          <cell r="R165" t="str">
            <v>EB1/JI</v>
          </cell>
          <cell r="V165">
            <v>201406</v>
          </cell>
          <cell r="W165" t="str">
            <v>BARCELOS</v>
          </cell>
        </row>
        <row r="166">
          <cell r="P166" t="str">
            <v>EB1/JI Fonte Coberta</v>
          </cell>
          <cell r="Q166" t="str">
            <v>Ag. Vale D'Este</v>
          </cell>
          <cell r="R166" t="str">
            <v>EB1/JI</v>
          </cell>
          <cell r="V166">
            <v>229301</v>
          </cell>
          <cell r="W166" t="str">
            <v>BARCELOS</v>
          </cell>
        </row>
        <row r="167">
          <cell r="P167" t="str">
            <v>EB1/JI Grimancelos</v>
          </cell>
          <cell r="Q167" t="str">
            <v>Ag. Vale D'Este</v>
          </cell>
          <cell r="R167" t="str">
            <v>EB1/JI</v>
          </cell>
          <cell r="V167">
            <v>235039</v>
          </cell>
          <cell r="W167" t="str">
            <v>BARCELOS</v>
          </cell>
        </row>
        <row r="168">
          <cell r="P168" t="str">
            <v>EB1/JI Minhotães</v>
          </cell>
          <cell r="Q168" t="str">
            <v>Ag. Vale D'Este</v>
          </cell>
          <cell r="R168" t="str">
            <v>EB1/JI</v>
          </cell>
          <cell r="V168">
            <v>238107</v>
          </cell>
          <cell r="W168" t="str">
            <v>BARCELOS</v>
          </cell>
        </row>
        <row r="169">
          <cell r="P169" t="str">
            <v>EB1/JI Viatodos</v>
          </cell>
          <cell r="Q169" t="str">
            <v>Ag. Vale D'Este</v>
          </cell>
          <cell r="R169" t="str">
            <v>EB1/JI</v>
          </cell>
          <cell r="V169">
            <v>282820</v>
          </cell>
          <cell r="W169" t="str">
            <v>BARCELOS</v>
          </cell>
        </row>
        <row r="170">
          <cell r="P170" t="str">
            <v>JI Camboso</v>
          </cell>
          <cell r="Q170" t="str">
            <v>Ag. Vale D'Este</v>
          </cell>
          <cell r="R170" t="str">
            <v>JI</v>
          </cell>
          <cell r="V170">
            <v>606856</v>
          </cell>
          <cell r="W170" t="str">
            <v>BARCELOS</v>
          </cell>
        </row>
        <row r="171">
          <cell r="P171" t="str">
            <v>JI Igreja-Negreiros</v>
          </cell>
          <cell r="Q171" t="str">
            <v>Ag. Vale D'Este</v>
          </cell>
          <cell r="R171" t="str">
            <v>JI</v>
          </cell>
          <cell r="V171">
            <v>616448</v>
          </cell>
          <cell r="W171" t="str">
            <v>BARCELOS</v>
          </cell>
        </row>
        <row r="172">
          <cell r="P172" t="str">
            <v>JI Ribeiro</v>
          </cell>
          <cell r="Q172" t="str">
            <v>Ag. Vale D'Este</v>
          </cell>
          <cell r="R172" t="str">
            <v>JI</v>
          </cell>
          <cell r="V172">
            <v>627926</v>
          </cell>
          <cell r="W172" t="str">
            <v>BARCELOS</v>
          </cell>
        </row>
        <row r="173">
          <cell r="P173" t="str">
            <v>JI Souto</v>
          </cell>
          <cell r="Q173" t="str">
            <v>Ag. Vale D'Este</v>
          </cell>
          <cell r="R173" t="str">
            <v>JI</v>
          </cell>
          <cell r="V173">
            <v>631760</v>
          </cell>
          <cell r="W173" t="str">
            <v>BARCELOS</v>
          </cell>
        </row>
        <row r="174">
          <cell r="P174" t="str">
            <v>JI Igreja-S.ta Eulália</v>
          </cell>
          <cell r="Q174" t="str">
            <v>Ag. Vale D'Este</v>
          </cell>
          <cell r="R174" t="str">
            <v>JI</v>
          </cell>
          <cell r="V174">
            <v>616620</v>
          </cell>
          <cell r="W174" t="str">
            <v>BARCELOS</v>
          </cell>
        </row>
        <row r="175">
          <cell r="P175" t="str">
            <v>JI Lugar Aldeia</v>
          </cell>
          <cell r="Q175" t="str">
            <v>Ag. Vale D'Este</v>
          </cell>
          <cell r="R175" t="str">
            <v>JI</v>
          </cell>
          <cell r="V175">
            <v>618822</v>
          </cell>
          <cell r="W175" t="str">
            <v>BARCELOS</v>
          </cell>
        </row>
        <row r="176">
          <cell r="P176" t="str">
            <v>JI Lugar Assento-Chorente</v>
          </cell>
          <cell r="Q176" t="str">
            <v>Ag. Vale D'Este</v>
          </cell>
          <cell r="R176" t="str">
            <v>JI</v>
          </cell>
          <cell r="V176">
            <v>618809</v>
          </cell>
          <cell r="W176" t="str">
            <v>BARCELOS</v>
          </cell>
        </row>
        <row r="177">
          <cell r="P177" t="str">
            <v>JI Lugar Reimonde</v>
          </cell>
          <cell r="Q177" t="str">
            <v>Ag. Vale D'Este</v>
          </cell>
          <cell r="R177" t="str">
            <v>JI</v>
          </cell>
          <cell r="V177">
            <v>618950</v>
          </cell>
          <cell r="W177" t="str">
            <v>BARCELOS</v>
          </cell>
        </row>
        <row r="178">
          <cell r="P178" t="str">
            <v>Ag. Vale Tamel</v>
          </cell>
          <cell r="Q178" t="str">
            <v>Ag. Vale Tamel</v>
          </cell>
          <cell r="V178">
            <v>150939</v>
          </cell>
          <cell r="W178" t="str">
            <v>BARCELOS</v>
          </cell>
        </row>
        <row r="179">
          <cell r="P179" t="str">
            <v>EB2,3 Lijó</v>
          </cell>
          <cell r="Q179" t="str">
            <v>Ag. Vale Tamel</v>
          </cell>
          <cell r="R179" t="str">
            <v>EB2,3</v>
          </cell>
          <cell r="S179" t="str">
            <v>Eufémia da Liberdade Queiroz Carvalhido Ruivo</v>
          </cell>
          <cell r="T179">
            <v>962640165</v>
          </cell>
          <cell r="U179" t="str">
            <v>eufemiaruivo@gamil.com</v>
          </cell>
          <cell r="V179">
            <v>343651</v>
          </cell>
          <cell r="W179" t="str">
            <v>BARCELOS</v>
          </cell>
        </row>
        <row r="180">
          <cell r="P180" t="str">
            <v>EB1 Aguiar</v>
          </cell>
          <cell r="Q180" t="str">
            <v>Ag. Vale Tamel</v>
          </cell>
          <cell r="R180" t="str">
            <v>EB1</v>
          </cell>
          <cell r="V180">
            <v>283927</v>
          </cell>
          <cell r="W180" t="str">
            <v>BARCELOS</v>
          </cell>
        </row>
        <row r="181">
          <cell r="P181" t="str">
            <v>EB1 Alheira</v>
          </cell>
          <cell r="Q181" t="str">
            <v>Ag. Vale Tamel</v>
          </cell>
          <cell r="R181" t="str">
            <v>EB1</v>
          </cell>
          <cell r="V181">
            <v>223050</v>
          </cell>
          <cell r="W181" t="str">
            <v>BARCELOS</v>
          </cell>
        </row>
        <row r="182">
          <cell r="P182" t="str">
            <v>EB1 Alvito-S. Martinho</v>
          </cell>
          <cell r="Q182" t="str">
            <v>Ag. Vale Tamel</v>
          </cell>
          <cell r="R182" t="str">
            <v>EB1</v>
          </cell>
          <cell r="V182">
            <v>217797</v>
          </cell>
          <cell r="W182" t="str">
            <v>BARCELOS</v>
          </cell>
        </row>
        <row r="183">
          <cell r="P183" t="str">
            <v>EB1 Assento-Roriz</v>
          </cell>
          <cell r="Q183" t="str">
            <v>Ag. Vale Tamel</v>
          </cell>
          <cell r="R183" t="str">
            <v>EB1</v>
          </cell>
          <cell r="V183">
            <v>236780</v>
          </cell>
          <cell r="W183" t="str">
            <v>BARCELOS</v>
          </cell>
        </row>
        <row r="184">
          <cell r="P184" t="str">
            <v>EB1 Bárrio-Roriz</v>
          </cell>
          <cell r="Q184" t="str">
            <v>Ag. Vale Tamel</v>
          </cell>
          <cell r="R184" t="str">
            <v>EB1</v>
          </cell>
          <cell r="V184">
            <v>244480</v>
          </cell>
          <cell r="W184" t="str">
            <v>BARCELOS</v>
          </cell>
        </row>
        <row r="185">
          <cell r="P185" t="str">
            <v>EB1 Campo</v>
          </cell>
          <cell r="Q185" t="str">
            <v>Ag. Vale Tamel</v>
          </cell>
          <cell r="R185" t="str">
            <v>EB1</v>
          </cell>
          <cell r="V185">
            <v>261038</v>
          </cell>
          <cell r="W185" t="str">
            <v>BARCELOS</v>
          </cell>
        </row>
        <row r="186">
          <cell r="P186" t="str">
            <v>EB1 Silva</v>
          </cell>
          <cell r="Q186" t="str">
            <v>Ag. Vale Tamel</v>
          </cell>
          <cell r="R186" t="str">
            <v>EB1</v>
          </cell>
          <cell r="V186">
            <v>227225</v>
          </cell>
          <cell r="W186" t="str">
            <v>BARCELOS</v>
          </cell>
        </row>
        <row r="187">
          <cell r="P187" t="str">
            <v>EB1 Sobrado</v>
          </cell>
          <cell r="Q187" t="str">
            <v>Ag. Vale Tamel</v>
          </cell>
          <cell r="R187" t="str">
            <v>EB1</v>
          </cell>
          <cell r="V187">
            <v>275463</v>
          </cell>
          <cell r="W187" t="str">
            <v>BARCELOS</v>
          </cell>
        </row>
        <row r="188">
          <cell r="P188" t="str">
            <v>EB1 Tamel</v>
          </cell>
          <cell r="Q188" t="str">
            <v>Ag. Vale Tamel</v>
          </cell>
          <cell r="R188" t="str">
            <v>EB1</v>
          </cell>
          <cell r="V188">
            <v>218492</v>
          </cell>
          <cell r="W188" t="str">
            <v>BARCELOS</v>
          </cell>
        </row>
        <row r="189">
          <cell r="P189" t="str">
            <v>EB1/JI Aborim</v>
          </cell>
          <cell r="Q189" t="str">
            <v>Ag. Vale Tamel</v>
          </cell>
          <cell r="R189" t="str">
            <v>EB1/JI</v>
          </cell>
          <cell r="V189">
            <v>233511</v>
          </cell>
          <cell r="W189" t="str">
            <v>BARCELOS</v>
          </cell>
        </row>
        <row r="190">
          <cell r="P190" t="str">
            <v>EB1/JI Alvito-S. Pedro</v>
          </cell>
          <cell r="Q190" t="str">
            <v>Ag. Vale Tamel</v>
          </cell>
          <cell r="R190" t="str">
            <v>EB1/JI</v>
          </cell>
          <cell r="V190">
            <v>201376</v>
          </cell>
          <cell r="W190" t="str">
            <v>BARCELOS</v>
          </cell>
        </row>
        <row r="191">
          <cell r="P191" t="str">
            <v>EB1/JI Carapeços</v>
          </cell>
          <cell r="Q191" t="str">
            <v>Ag. Vale Tamel</v>
          </cell>
          <cell r="R191" t="str">
            <v>EB1/JI</v>
          </cell>
          <cell r="V191">
            <v>227249</v>
          </cell>
          <cell r="W191" t="str">
            <v>BARCELOS</v>
          </cell>
        </row>
        <row r="192">
          <cell r="P192" t="str">
            <v>EB1/JI Cossourado</v>
          </cell>
          <cell r="Q192" t="str">
            <v>Ag. Vale Tamel</v>
          </cell>
          <cell r="R192" t="str">
            <v>EB1/JI</v>
          </cell>
          <cell r="V192">
            <v>219824</v>
          </cell>
          <cell r="W192" t="str">
            <v>BARCELOS</v>
          </cell>
        </row>
        <row r="193">
          <cell r="P193" t="str">
            <v>EB1/JI Frailão</v>
          </cell>
          <cell r="Q193" t="str">
            <v>Ag. Vale Tamel</v>
          </cell>
          <cell r="R193" t="str">
            <v>EB1/JI</v>
          </cell>
          <cell r="V193">
            <v>238636</v>
          </cell>
          <cell r="W193" t="str">
            <v>BARCELOS</v>
          </cell>
        </row>
        <row r="194">
          <cell r="P194" t="str">
            <v>EB1/JI Lijó</v>
          </cell>
          <cell r="Q194" t="str">
            <v>Ag. Vale Tamel</v>
          </cell>
          <cell r="R194" t="str">
            <v>EB1/JI</v>
          </cell>
          <cell r="V194">
            <v>227201</v>
          </cell>
          <cell r="W194" t="str">
            <v>BARCELOS</v>
          </cell>
        </row>
        <row r="195">
          <cell r="P195" t="str">
            <v>EB1/JI Panque</v>
          </cell>
          <cell r="Q195" t="str">
            <v>Ag. Vale Tamel</v>
          </cell>
          <cell r="R195" t="str">
            <v>EB1/JI</v>
          </cell>
          <cell r="V195">
            <v>227183</v>
          </cell>
          <cell r="W195" t="str">
            <v>BARCELOS</v>
          </cell>
        </row>
        <row r="196">
          <cell r="P196" t="str">
            <v>EB1/JI Quintiães</v>
          </cell>
          <cell r="Q196" t="str">
            <v>Ag. Vale Tamel</v>
          </cell>
          <cell r="R196" t="str">
            <v>EB1/JI</v>
          </cell>
          <cell r="V196">
            <v>260629</v>
          </cell>
          <cell r="W196" t="str">
            <v>BARCELOS</v>
          </cell>
        </row>
        <row r="197">
          <cell r="P197" t="str">
            <v>JI Assento-Roriz</v>
          </cell>
          <cell r="Q197" t="str">
            <v>Ag. Vale Tamel</v>
          </cell>
          <cell r="R197" t="str">
            <v>JI</v>
          </cell>
          <cell r="V197">
            <v>603302</v>
          </cell>
          <cell r="W197" t="str">
            <v>BARCELOS</v>
          </cell>
        </row>
        <row r="198">
          <cell r="P198" t="str">
            <v>JI Igreja-Alheira</v>
          </cell>
          <cell r="Q198" t="str">
            <v>Ag. Vale Tamel</v>
          </cell>
          <cell r="R198" t="str">
            <v>JI</v>
          </cell>
          <cell r="V198">
            <v>616801</v>
          </cell>
          <cell r="W198" t="str">
            <v>BARCELOS</v>
          </cell>
        </row>
        <row r="199">
          <cell r="P199" t="str">
            <v>JI Igreja-Campo</v>
          </cell>
          <cell r="Q199" t="str">
            <v>Ag. Vale Tamel</v>
          </cell>
          <cell r="R199" t="str">
            <v>JI</v>
          </cell>
          <cell r="V199">
            <v>616126</v>
          </cell>
          <cell r="W199" t="str">
            <v>BARCELOS</v>
          </cell>
        </row>
        <row r="200">
          <cell r="P200" t="str">
            <v>JI Trás Prado</v>
          </cell>
          <cell r="Q200" t="str">
            <v>Ag. Vale Tamel</v>
          </cell>
          <cell r="R200" t="str">
            <v>JI</v>
          </cell>
          <cell r="V200">
            <v>634396</v>
          </cell>
          <cell r="W200" t="str">
            <v>BARCELOS</v>
          </cell>
        </row>
        <row r="201">
          <cell r="P201" t="str">
            <v>JI Igreja</v>
          </cell>
          <cell r="Q201" t="str">
            <v>Ag. Vale Tamel</v>
          </cell>
          <cell r="R201" t="str">
            <v>JI</v>
          </cell>
          <cell r="V201">
            <v>618858</v>
          </cell>
          <cell r="W201" t="str">
            <v>BARCELOS</v>
          </cell>
        </row>
        <row r="202">
          <cell r="P202" t="str">
            <v>JI Sobrado</v>
          </cell>
          <cell r="Q202" t="str">
            <v>Ag. Vale Tamel</v>
          </cell>
          <cell r="R202" t="str">
            <v>JI</v>
          </cell>
          <cell r="V202">
            <v>643129</v>
          </cell>
          <cell r="W202" t="str">
            <v>BARCELOS</v>
          </cell>
        </row>
        <row r="203">
          <cell r="P203" t="str">
            <v>Ag. Vila Cova</v>
          </cell>
          <cell r="Q203" t="str">
            <v>Ag. Vila Cova</v>
          </cell>
          <cell r="V203">
            <v>150460</v>
          </cell>
          <cell r="W203" t="str">
            <v>BARCELOS</v>
          </cell>
        </row>
        <row r="204">
          <cell r="P204" t="str">
            <v>EBI Vila Cova</v>
          </cell>
          <cell r="Q204" t="str">
            <v>Ag. Vila Cova</v>
          </cell>
          <cell r="R204" t="str">
            <v>EBI</v>
          </cell>
          <cell r="S204" t="str">
            <v>Cristina da Silva Alves</v>
          </cell>
          <cell r="T204">
            <v>969073787</v>
          </cell>
          <cell r="U204" t="str">
            <v>cristinalves8@gmail.com</v>
          </cell>
          <cell r="V204">
            <v>330164</v>
          </cell>
          <cell r="W204" t="str">
            <v>BARCELOS</v>
          </cell>
        </row>
        <row r="205">
          <cell r="P205" t="str">
            <v>EB1 Feitos</v>
          </cell>
          <cell r="Q205" t="str">
            <v>Ag. Vila Cova</v>
          </cell>
          <cell r="R205" t="str">
            <v>EB1</v>
          </cell>
          <cell r="V205">
            <v>227134</v>
          </cell>
          <cell r="W205" t="str">
            <v>BARCELOS</v>
          </cell>
        </row>
        <row r="206">
          <cell r="P206" t="str">
            <v>EB1/JI Creixomil</v>
          </cell>
          <cell r="Q206" t="str">
            <v>Ag. Vila Cova</v>
          </cell>
          <cell r="R206" t="str">
            <v>EB1/JI</v>
          </cell>
          <cell r="V206">
            <v>212465</v>
          </cell>
          <cell r="W206" t="str">
            <v>BARCELOS</v>
          </cell>
        </row>
        <row r="207">
          <cell r="P207" t="str">
            <v>EB1/JI Perelhal</v>
          </cell>
          <cell r="Q207" t="str">
            <v>Ag. Vila Cova</v>
          </cell>
          <cell r="R207" t="str">
            <v>EB1/JI</v>
          </cell>
          <cell r="V207">
            <v>224959</v>
          </cell>
          <cell r="W207" t="str">
            <v>BARCELOS</v>
          </cell>
        </row>
        <row r="208">
          <cell r="P208" t="str">
            <v>EB1/JI Vilar Monte</v>
          </cell>
          <cell r="Q208" t="str">
            <v>Ag. Vila Cova</v>
          </cell>
          <cell r="R208" t="str">
            <v>EB1/JI</v>
          </cell>
          <cell r="V208">
            <v>201364</v>
          </cell>
          <cell r="W208" t="str">
            <v>BARCELOS</v>
          </cell>
        </row>
        <row r="209">
          <cell r="P209" t="str">
            <v>JI Samo</v>
          </cell>
          <cell r="Q209" t="str">
            <v>Ag. Vila Cova</v>
          </cell>
          <cell r="R209" t="str">
            <v>JI</v>
          </cell>
          <cell r="V209">
            <v>628943</v>
          </cell>
          <cell r="W209" t="str">
            <v>BARCELOS</v>
          </cell>
        </row>
      </sheetData>
      <sheetData sheetId="1" refreshError="1"/>
      <sheetData sheetId="2">
        <row r="91">
          <cell r="A91" t="str">
            <v>X</v>
          </cell>
        </row>
      </sheetData>
      <sheetData sheetId="3" refreshError="1"/>
      <sheetData sheetId="4" refreshError="1"/>
      <sheetData sheetId="5">
        <row r="26">
          <cell r="D26" t="str">
            <v/>
          </cell>
          <cell r="O26" t="str">
            <v/>
          </cell>
          <cell r="AH26">
            <v>0</v>
          </cell>
        </row>
        <row r="27">
          <cell r="D27" t="str">
            <v/>
          </cell>
          <cell r="O27" t="str">
            <v/>
          </cell>
          <cell r="AH27">
            <v>0</v>
          </cell>
        </row>
        <row r="28">
          <cell r="D28" t="str">
            <v/>
          </cell>
          <cell r="O28" t="str">
            <v/>
          </cell>
          <cell r="AH28">
            <v>0</v>
          </cell>
        </row>
        <row r="29">
          <cell r="D29" t="str">
            <v/>
          </cell>
          <cell r="O29" t="str">
            <v/>
          </cell>
          <cell r="AH29">
            <v>0</v>
          </cell>
          <cell r="AJ29" t="str">
            <v/>
          </cell>
        </row>
        <row r="30">
          <cell r="D30" t="str">
            <v/>
          </cell>
          <cell r="O30" t="str">
            <v/>
          </cell>
          <cell r="AH30">
            <v>0</v>
          </cell>
          <cell r="AJ30" t="str">
            <v/>
          </cell>
        </row>
        <row r="31">
          <cell r="D31" t="str">
            <v/>
          </cell>
          <cell r="O31" t="str">
            <v/>
          </cell>
          <cell r="AH31">
            <v>0</v>
          </cell>
          <cell r="AJ31" t="str">
            <v/>
          </cell>
        </row>
        <row r="32">
          <cell r="D32" t="str">
            <v/>
          </cell>
          <cell r="O32" t="str">
            <v/>
          </cell>
          <cell r="AH32">
            <v>0</v>
          </cell>
          <cell r="AJ32" t="str">
            <v/>
          </cell>
        </row>
        <row r="33">
          <cell r="D33" t="str">
            <v/>
          </cell>
          <cell r="O33" t="str">
            <v/>
          </cell>
          <cell r="AH33">
            <v>0</v>
          </cell>
          <cell r="AJ33" t="str">
            <v/>
          </cell>
        </row>
        <row r="34">
          <cell r="D34" t="str">
            <v/>
          </cell>
          <cell r="O34" t="str">
            <v/>
          </cell>
          <cell r="AH34">
            <v>0</v>
          </cell>
          <cell r="AJ34" t="str">
            <v/>
          </cell>
        </row>
        <row r="35">
          <cell r="D35" t="str">
            <v/>
          </cell>
          <cell r="O35" t="str">
            <v/>
          </cell>
          <cell r="AH35">
            <v>0</v>
          </cell>
          <cell r="AJ35" t="str">
            <v/>
          </cell>
        </row>
        <row r="36">
          <cell r="D36" t="str">
            <v/>
          </cell>
          <cell r="O36" t="str">
            <v/>
          </cell>
          <cell r="AH36">
            <v>0</v>
          </cell>
          <cell r="AJ36" t="str">
            <v/>
          </cell>
        </row>
        <row r="37">
          <cell r="D37" t="str">
            <v/>
          </cell>
          <cell r="O37" t="str">
            <v/>
          </cell>
          <cell r="AH37">
            <v>0</v>
          </cell>
          <cell r="AJ37" t="str">
            <v/>
          </cell>
        </row>
        <row r="38">
          <cell r="D38" t="str">
            <v/>
          </cell>
          <cell r="O38" t="str">
            <v/>
          </cell>
          <cell r="AH38">
            <v>0</v>
          </cell>
          <cell r="AJ38" t="str">
            <v/>
          </cell>
        </row>
        <row r="39">
          <cell r="D39" t="str">
            <v/>
          </cell>
          <cell r="O39" t="str">
            <v/>
          </cell>
          <cell r="AH39">
            <v>0</v>
          </cell>
          <cell r="AJ39" t="str">
            <v/>
          </cell>
        </row>
        <row r="40">
          <cell r="D40" t="str">
            <v/>
          </cell>
          <cell r="O40" t="str">
            <v/>
          </cell>
          <cell r="AH40">
            <v>0</v>
          </cell>
          <cell r="AJ40" t="str">
            <v/>
          </cell>
        </row>
        <row r="41">
          <cell r="D41" t="str">
            <v/>
          </cell>
          <cell r="O41" t="str">
            <v/>
          </cell>
          <cell r="AH41">
            <v>0</v>
          </cell>
        </row>
        <row r="42">
          <cell r="D42" t="str">
            <v/>
          </cell>
          <cell r="O42" t="str">
            <v/>
          </cell>
          <cell r="AH42">
            <v>0</v>
          </cell>
        </row>
        <row r="43">
          <cell r="D43" t="str">
            <v/>
          </cell>
          <cell r="O43" t="str">
            <v/>
          </cell>
          <cell r="AH43">
            <v>0</v>
          </cell>
        </row>
        <row r="44">
          <cell r="D44" t="str">
            <v/>
          </cell>
          <cell r="O44" t="str">
            <v/>
          </cell>
          <cell r="AH44">
            <v>0</v>
          </cell>
        </row>
        <row r="45">
          <cell r="D45" t="str">
            <v/>
          </cell>
          <cell r="O45" t="str">
            <v/>
          </cell>
          <cell r="AH45">
            <v>0</v>
          </cell>
        </row>
        <row r="46">
          <cell r="D46" t="str">
            <v/>
          </cell>
          <cell r="O46" t="str">
            <v/>
          </cell>
          <cell r="AH46">
            <v>0</v>
          </cell>
        </row>
        <row r="47">
          <cell r="D47" t="str">
            <v/>
          </cell>
          <cell r="O47" t="str">
            <v/>
          </cell>
          <cell r="AH47">
            <v>0</v>
          </cell>
        </row>
        <row r="48">
          <cell r="D48" t="str">
            <v/>
          </cell>
          <cell r="O48" t="str">
            <v/>
          </cell>
          <cell r="AH48">
            <v>0</v>
          </cell>
        </row>
        <row r="49">
          <cell r="D49" t="str">
            <v/>
          </cell>
          <cell r="O49" t="str">
            <v/>
          </cell>
          <cell r="AH49">
            <v>0</v>
          </cell>
        </row>
        <row r="50">
          <cell r="D50" t="str">
            <v/>
          </cell>
          <cell r="O50" t="str">
            <v/>
          </cell>
          <cell r="AH50">
            <v>0</v>
          </cell>
        </row>
        <row r="51">
          <cell r="D51" t="str">
            <v/>
          </cell>
          <cell r="O51" t="str">
            <v/>
          </cell>
          <cell r="AH51">
            <v>0</v>
          </cell>
        </row>
      </sheetData>
      <sheetData sheetId="6">
        <row r="8">
          <cell r="D8">
            <v>125</v>
          </cell>
          <cell r="E8" t="str">
            <v>bgcgf</v>
          </cell>
          <cell r="K8" t="str">
            <v>EB2,3 Abel Varzim</v>
          </cell>
          <cell r="L8" t="str">
            <v>EB2,3</v>
          </cell>
          <cell r="M8" t="str">
            <v>Ag. Abel Varzim</v>
          </cell>
          <cell r="Q8" t="e">
            <v>#N/A</v>
          </cell>
          <cell r="S8">
            <v>340017</v>
          </cell>
        </row>
        <row r="9">
          <cell r="D9">
            <v>126</v>
          </cell>
          <cell r="K9" t="str">
            <v>Sec. Alcaides Faria</v>
          </cell>
          <cell r="L9" t="str">
            <v>ES/3</v>
          </cell>
          <cell r="M9" t="str">
            <v/>
          </cell>
          <cell r="Q9" t="e">
            <v>#N/A</v>
          </cell>
          <cell r="S9">
            <v>400750</v>
          </cell>
        </row>
        <row r="10">
          <cell r="L10" t="str">
            <v/>
          </cell>
          <cell r="M10" t="str">
            <v/>
          </cell>
          <cell r="Q10" t="str">
            <v/>
          </cell>
          <cell r="S10" t="str">
            <v/>
          </cell>
        </row>
        <row r="11">
          <cell r="L11" t="str">
            <v/>
          </cell>
          <cell r="M11" t="str">
            <v/>
          </cell>
          <cell r="Q11" t="str">
            <v/>
          </cell>
          <cell r="S11" t="str">
            <v/>
          </cell>
        </row>
        <row r="12">
          <cell r="L12" t="str">
            <v/>
          </cell>
          <cell r="M12" t="str">
            <v/>
          </cell>
          <cell r="Q12" t="str">
            <v/>
          </cell>
          <cell r="S12" t="str">
            <v/>
          </cell>
        </row>
        <row r="13">
          <cell r="L13" t="str">
            <v/>
          </cell>
          <cell r="M13" t="str">
            <v/>
          </cell>
          <cell r="Q13" t="str">
            <v/>
          </cell>
          <cell r="S13" t="str">
            <v/>
          </cell>
        </row>
        <row r="14">
          <cell r="L14" t="str">
            <v/>
          </cell>
          <cell r="M14" t="str">
            <v/>
          </cell>
          <cell r="Q14" t="str">
            <v/>
          </cell>
          <cell r="S14" t="str">
            <v/>
          </cell>
        </row>
        <row r="15">
          <cell r="D15">
            <v>0</v>
          </cell>
          <cell r="L15" t="str">
            <v/>
          </cell>
          <cell r="M15" t="str">
            <v/>
          </cell>
          <cell r="Q15" t="str">
            <v/>
          </cell>
          <cell r="S15" t="str">
            <v/>
          </cell>
        </row>
        <row r="16">
          <cell r="D16">
            <v>0</v>
          </cell>
          <cell r="L16" t="str">
            <v/>
          </cell>
          <cell r="M16" t="str">
            <v/>
          </cell>
          <cell r="Q16" t="str">
            <v/>
          </cell>
          <cell r="S16" t="str">
            <v/>
          </cell>
        </row>
        <row r="17">
          <cell r="D17">
            <v>0</v>
          </cell>
          <cell r="L17" t="str">
            <v/>
          </cell>
          <cell r="M17" t="str">
            <v/>
          </cell>
          <cell r="Q17" t="str">
            <v/>
          </cell>
          <cell r="S17" t="str">
            <v/>
          </cell>
        </row>
        <row r="18">
          <cell r="D18">
            <v>0</v>
          </cell>
          <cell r="L18" t="str">
            <v/>
          </cell>
          <cell r="M18" t="str">
            <v/>
          </cell>
          <cell r="Q18" t="str">
            <v/>
          </cell>
          <cell r="S18" t="str">
            <v/>
          </cell>
        </row>
        <row r="19">
          <cell r="D19">
            <v>0</v>
          </cell>
          <cell r="L19" t="str">
            <v/>
          </cell>
          <cell r="M19" t="str">
            <v/>
          </cell>
          <cell r="Q19" t="str">
            <v/>
          </cell>
          <cell r="S19" t="str">
            <v/>
          </cell>
        </row>
        <row r="20">
          <cell r="D20">
            <v>0</v>
          </cell>
          <cell r="L20" t="str">
            <v/>
          </cell>
          <cell r="M20" t="str">
            <v/>
          </cell>
          <cell r="Q20" t="str">
            <v/>
          </cell>
          <cell r="S20" t="str">
            <v/>
          </cell>
        </row>
        <row r="21">
          <cell r="D21">
            <v>0</v>
          </cell>
          <cell r="L21" t="str">
            <v/>
          </cell>
          <cell r="M21" t="str">
            <v/>
          </cell>
          <cell r="Q21" t="str">
            <v/>
          </cell>
          <cell r="S21" t="str">
            <v/>
          </cell>
        </row>
        <row r="22">
          <cell r="D22">
            <v>0</v>
          </cell>
          <cell r="L22" t="str">
            <v/>
          </cell>
          <cell r="M22" t="str">
            <v/>
          </cell>
          <cell r="Q22" t="str">
            <v/>
          </cell>
          <cell r="S22" t="str">
            <v/>
          </cell>
        </row>
        <row r="23">
          <cell r="D23">
            <v>0</v>
          </cell>
          <cell r="L23" t="str">
            <v/>
          </cell>
          <cell r="M23" t="str">
            <v/>
          </cell>
          <cell r="Q23" t="str">
            <v/>
          </cell>
          <cell r="S23" t="str">
            <v/>
          </cell>
        </row>
        <row r="24">
          <cell r="D24">
            <v>0</v>
          </cell>
          <cell r="L24" t="str">
            <v/>
          </cell>
          <cell r="M24" t="str">
            <v/>
          </cell>
          <cell r="Q24" t="str">
            <v/>
          </cell>
          <cell r="S24" t="str">
            <v/>
          </cell>
        </row>
        <row r="25">
          <cell r="D25">
            <v>0</v>
          </cell>
          <cell r="L25" t="str">
            <v/>
          </cell>
          <cell r="M25" t="str">
            <v/>
          </cell>
          <cell r="Q25" t="str">
            <v/>
          </cell>
          <cell r="S25" t="str">
            <v/>
          </cell>
        </row>
        <row r="26">
          <cell r="D26">
            <v>0</v>
          </cell>
          <cell r="L26" t="str">
            <v/>
          </cell>
          <cell r="M26" t="str">
            <v/>
          </cell>
          <cell r="Q26" t="str">
            <v/>
          </cell>
          <cell r="S26" t="str">
            <v/>
          </cell>
        </row>
        <row r="27">
          <cell r="D27">
            <v>0</v>
          </cell>
          <cell r="L27" t="str">
            <v/>
          </cell>
          <cell r="M27" t="str">
            <v/>
          </cell>
          <cell r="Q27" t="str">
            <v/>
          </cell>
          <cell r="S27" t="str">
            <v/>
          </cell>
        </row>
        <row r="28">
          <cell r="D28">
            <v>0</v>
          </cell>
          <cell r="L28" t="str">
            <v/>
          </cell>
          <cell r="M28" t="str">
            <v/>
          </cell>
          <cell r="Q28" t="str">
            <v/>
          </cell>
          <cell r="S28" t="str">
            <v/>
          </cell>
        </row>
        <row r="29">
          <cell r="D29">
            <v>0</v>
          </cell>
          <cell r="L29" t="str">
            <v/>
          </cell>
          <cell r="M29" t="str">
            <v/>
          </cell>
          <cell r="Q29" t="str">
            <v/>
          </cell>
          <cell r="S29" t="str">
            <v/>
          </cell>
        </row>
        <row r="30">
          <cell r="D30">
            <v>0</v>
          </cell>
          <cell r="L30" t="str">
            <v/>
          </cell>
          <cell r="M30" t="str">
            <v/>
          </cell>
          <cell r="Q30" t="str">
            <v/>
          </cell>
          <cell r="S30" t="str">
            <v/>
          </cell>
        </row>
        <row r="31">
          <cell r="D31">
            <v>0</v>
          </cell>
          <cell r="L31" t="str">
            <v/>
          </cell>
          <cell r="M31" t="str">
            <v/>
          </cell>
          <cell r="Q31" t="str">
            <v/>
          </cell>
          <cell r="S31" t="str">
            <v/>
          </cell>
        </row>
        <row r="32">
          <cell r="D32">
            <v>0</v>
          </cell>
          <cell r="L32" t="str">
            <v/>
          </cell>
          <cell r="M32" t="str">
            <v/>
          </cell>
          <cell r="Q32" t="str">
            <v/>
          </cell>
          <cell r="S32" t="str">
            <v/>
          </cell>
        </row>
        <row r="33">
          <cell r="D33">
            <v>0</v>
          </cell>
          <cell r="L33" t="str">
            <v/>
          </cell>
          <cell r="M33" t="str">
            <v/>
          </cell>
          <cell r="Q33" t="str">
            <v/>
          </cell>
          <cell r="S33" t="str">
            <v/>
          </cell>
        </row>
        <row r="34">
          <cell r="D34">
            <v>0</v>
          </cell>
          <cell r="L34" t="str">
            <v/>
          </cell>
          <cell r="M34" t="str">
            <v/>
          </cell>
          <cell r="Q34" t="str">
            <v/>
          </cell>
          <cell r="S34" t="str">
            <v/>
          </cell>
        </row>
        <row r="35">
          <cell r="D35">
            <v>0</v>
          </cell>
          <cell r="L35" t="str">
            <v/>
          </cell>
          <cell r="M35" t="str">
            <v/>
          </cell>
          <cell r="Q35" t="str">
            <v/>
          </cell>
          <cell r="S35" t="str">
            <v/>
          </cell>
        </row>
        <row r="36">
          <cell r="D36">
            <v>0</v>
          </cell>
          <cell r="L36" t="str">
            <v/>
          </cell>
          <cell r="M36" t="str">
            <v/>
          </cell>
          <cell r="Q36" t="str">
            <v/>
          </cell>
          <cell r="S36" t="str">
            <v/>
          </cell>
        </row>
        <row r="37">
          <cell r="D37">
            <v>0</v>
          </cell>
          <cell r="L37" t="str">
            <v/>
          </cell>
          <cell r="M37" t="str">
            <v/>
          </cell>
          <cell r="Q37" t="str">
            <v/>
          </cell>
          <cell r="S37" t="str">
            <v/>
          </cell>
        </row>
        <row r="38">
          <cell r="D38">
            <v>0</v>
          </cell>
          <cell r="L38" t="str">
            <v/>
          </cell>
          <cell r="M38" t="str">
            <v/>
          </cell>
          <cell r="Q38" t="str">
            <v/>
          </cell>
          <cell r="S38" t="str">
            <v/>
          </cell>
        </row>
        <row r="39">
          <cell r="D39">
            <v>0</v>
          </cell>
          <cell r="L39" t="str">
            <v/>
          </cell>
          <cell r="M39" t="str">
            <v/>
          </cell>
          <cell r="Q39" t="str">
            <v/>
          </cell>
          <cell r="S39" t="str">
            <v/>
          </cell>
        </row>
        <row r="40">
          <cell r="D40">
            <v>0</v>
          </cell>
          <cell r="L40" t="str">
            <v/>
          </cell>
          <cell r="M40" t="str">
            <v/>
          </cell>
          <cell r="Q40" t="str">
            <v/>
          </cell>
          <cell r="S40" t="str">
            <v/>
          </cell>
        </row>
        <row r="41">
          <cell r="D41">
            <v>0</v>
          </cell>
          <cell r="L41" t="str">
            <v/>
          </cell>
          <cell r="M41" t="str">
            <v/>
          </cell>
          <cell r="Q41" t="str">
            <v/>
          </cell>
          <cell r="S41" t="str">
            <v/>
          </cell>
        </row>
        <row r="42">
          <cell r="D42">
            <v>0</v>
          </cell>
          <cell r="L42" t="str">
            <v/>
          </cell>
          <cell r="M42" t="str">
            <v/>
          </cell>
          <cell r="Q42" t="str">
            <v/>
          </cell>
          <cell r="S42" t="str">
            <v/>
          </cell>
        </row>
        <row r="43">
          <cell r="D43">
            <v>0</v>
          </cell>
          <cell r="L43" t="str">
            <v/>
          </cell>
          <cell r="M43" t="str">
            <v/>
          </cell>
          <cell r="Q43" t="str">
            <v/>
          </cell>
          <cell r="S43" t="str">
            <v/>
          </cell>
        </row>
        <row r="44">
          <cell r="D44">
            <v>0</v>
          </cell>
          <cell r="L44" t="str">
            <v/>
          </cell>
          <cell r="M44" t="str">
            <v/>
          </cell>
          <cell r="Q44" t="str">
            <v/>
          </cell>
          <cell r="S44" t="str">
            <v/>
          </cell>
        </row>
        <row r="45">
          <cell r="D45">
            <v>0</v>
          </cell>
          <cell r="L45" t="str">
            <v/>
          </cell>
          <cell r="M45" t="str">
            <v/>
          </cell>
          <cell r="Q45" t="str">
            <v/>
          </cell>
          <cell r="S45" t="str">
            <v/>
          </cell>
        </row>
        <row r="46">
          <cell r="D46">
            <v>0</v>
          </cell>
          <cell r="L46" t="str">
            <v/>
          </cell>
          <cell r="M46" t="str">
            <v/>
          </cell>
          <cell r="Q46" t="str">
            <v/>
          </cell>
          <cell r="S46" t="str">
            <v/>
          </cell>
        </row>
        <row r="47">
          <cell r="D47">
            <v>0</v>
          </cell>
          <cell r="L47" t="str">
            <v/>
          </cell>
          <cell r="M47" t="str">
            <v/>
          </cell>
          <cell r="Q47" t="str">
            <v/>
          </cell>
          <cell r="S47" t="str">
            <v/>
          </cell>
        </row>
      </sheetData>
      <sheetData sheetId="7">
        <row r="8">
          <cell r="E8">
            <v>0</v>
          </cell>
          <cell r="G8" t="str">
            <v/>
          </cell>
          <cell r="I8" t="str">
            <v/>
          </cell>
          <cell r="J8">
            <v>0</v>
          </cell>
          <cell r="K8" t="str">
            <v/>
          </cell>
          <cell r="L8" t="str">
            <v/>
          </cell>
          <cell r="R8">
            <v>0</v>
          </cell>
          <cell r="S8">
            <v>0</v>
          </cell>
          <cell r="T8">
            <v>0</v>
          </cell>
          <cell r="U8">
            <v>0</v>
          </cell>
          <cell r="V8">
            <v>0</v>
          </cell>
          <cell r="W8">
            <v>0</v>
          </cell>
          <cell r="X8" t="str">
            <v/>
          </cell>
          <cell r="Y8" t="str">
            <v/>
          </cell>
          <cell r="Z8">
            <v>0</v>
          </cell>
          <cell r="AA8">
            <v>0</v>
          </cell>
          <cell r="AB8">
            <v>0</v>
          </cell>
          <cell r="AC8" t="str">
            <v/>
          </cell>
        </row>
        <row r="9">
          <cell r="E9">
            <v>0</v>
          </cell>
          <cell r="G9" t="str">
            <v/>
          </cell>
          <cell r="I9" t="str">
            <v/>
          </cell>
          <cell r="J9">
            <v>0</v>
          </cell>
          <cell r="K9" t="str">
            <v/>
          </cell>
          <cell r="L9" t="str">
            <v/>
          </cell>
          <cell r="R9">
            <v>0</v>
          </cell>
          <cell r="S9">
            <v>0</v>
          </cell>
          <cell r="T9">
            <v>0</v>
          </cell>
          <cell r="U9">
            <v>0</v>
          </cell>
          <cell r="V9">
            <v>0</v>
          </cell>
          <cell r="W9">
            <v>0</v>
          </cell>
          <cell r="X9" t="str">
            <v/>
          </cell>
          <cell r="Y9" t="str">
            <v/>
          </cell>
          <cell r="Z9">
            <v>0</v>
          </cell>
          <cell r="AA9">
            <v>0</v>
          </cell>
          <cell r="AB9">
            <v>0</v>
          </cell>
          <cell r="AC9" t="str">
            <v/>
          </cell>
        </row>
        <row r="10">
          <cell r="E10">
            <v>0</v>
          </cell>
          <cell r="G10" t="str">
            <v/>
          </cell>
          <cell r="I10" t="str">
            <v/>
          </cell>
          <cell r="J10">
            <v>0</v>
          </cell>
          <cell r="K10" t="str">
            <v/>
          </cell>
          <cell r="L10" t="str">
            <v/>
          </cell>
          <cell r="R10">
            <v>0</v>
          </cell>
          <cell r="S10">
            <v>0</v>
          </cell>
          <cell r="T10">
            <v>0</v>
          </cell>
          <cell r="U10">
            <v>0</v>
          </cell>
          <cell r="V10">
            <v>0</v>
          </cell>
          <cell r="W10">
            <v>0</v>
          </cell>
          <cell r="X10" t="str">
            <v/>
          </cell>
          <cell r="Y10" t="str">
            <v/>
          </cell>
          <cell r="Z10">
            <v>0</v>
          </cell>
          <cell r="AA10">
            <v>0</v>
          </cell>
          <cell r="AB10">
            <v>0</v>
          </cell>
          <cell r="AC10" t="str">
            <v/>
          </cell>
        </row>
        <row r="11">
          <cell r="E11">
            <v>0</v>
          </cell>
          <cell r="G11" t="str">
            <v/>
          </cell>
          <cell r="I11" t="str">
            <v/>
          </cell>
          <cell r="J11">
            <v>0</v>
          </cell>
          <cell r="K11" t="str">
            <v/>
          </cell>
          <cell r="L11" t="str">
            <v/>
          </cell>
          <cell r="R11">
            <v>0</v>
          </cell>
          <cell r="S11">
            <v>0</v>
          </cell>
          <cell r="T11">
            <v>0</v>
          </cell>
          <cell r="U11">
            <v>0</v>
          </cell>
          <cell r="V11">
            <v>0</v>
          </cell>
          <cell r="W11">
            <v>0</v>
          </cell>
          <cell r="X11" t="str">
            <v/>
          </cell>
          <cell r="Y11" t="str">
            <v/>
          </cell>
          <cell r="Z11">
            <v>0</v>
          </cell>
          <cell r="AA11">
            <v>0</v>
          </cell>
          <cell r="AB11">
            <v>0</v>
          </cell>
          <cell r="AC11" t="str">
            <v/>
          </cell>
        </row>
        <row r="12">
          <cell r="E12">
            <v>0</v>
          </cell>
          <cell r="G12" t="str">
            <v/>
          </cell>
          <cell r="I12" t="str">
            <v/>
          </cell>
          <cell r="J12">
            <v>0</v>
          </cell>
          <cell r="K12" t="str">
            <v/>
          </cell>
          <cell r="L12" t="str">
            <v/>
          </cell>
          <cell r="R12">
            <v>0</v>
          </cell>
          <cell r="S12">
            <v>0</v>
          </cell>
          <cell r="T12">
            <v>0</v>
          </cell>
          <cell r="U12">
            <v>0</v>
          </cell>
          <cell r="V12">
            <v>0</v>
          </cell>
          <cell r="W12">
            <v>0</v>
          </cell>
          <cell r="X12" t="str">
            <v/>
          </cell>
          <cell r="Y12" t="str">
            <v/>
          </cell>
          <cell r="Z12">
            <v>0</v>
          </cell>
          <cell r="AA12">
            <v>0</v>
          </cell>
          <cell r="AB12">
            <v>0</v>
          </cell>
          <cell r="AC12" t="str">
            <v/>
          </cell>
        </row>
        <row r="13">
          <cell r="E13">
            <v>0</v>
          </cell>
          <cell r="G13" t="str">
            <v/>
          </cell>
          <cell r="I13" t="str">
            <v/>
          </cell>
          <cell r="J13">
            <v>0</v>
          </cell>
          <cell r="K13" t="str">
            <v/>
          </cell>
          <cell r="L13" t="str">
            <v/>
          </cell>
          <cell r="R13">
            <v>0</v>
          </cell>
          <cell r="S13">
            <v>0</v>
          </cell>
          <cell r="T13">
            <v>0</v>
          </cell>
          <cell r="U13">
            <v>0</v>
          </cell>
          <cell r="V13">
            <v>0</v>
          </cell>
          <cell r="W13">
            <v>0</v>
          </cell>
          <cell r="X13" t="str">
            <v/>
          </cell>
          <cell r="Y13" t="str">
            <v/>
          </cell>
          <cell r="Z13">
            <v>0</v>
          </cell>
          <cell r="AA13">
            <v>0</v>
          </cell>
          <cell r="AB13">
            <v>0</v>
          </cell>
          <cell r="AC13" t="str">
            <v/>
          </cell>
        </row>
        <row r="14">
          <cell r="E14">
            <v>0</v>
          </cell>
          <cell r="G14" t="str">
            <v/>
          </cell>
          <cell r="I14" t="str">
            <v/>
          </cell>
          <cell r="J14">
            <v>0</v>
          </cell>
          <cell r="K14" t="str">
            <v/>
          </cell>
          <cell r="L14" t="str">
            <v/>
          </cell>
          <cell r="R14">
            <v>0</v>
          </cell>
          <cell r="S14">
            <v>0</v>
          </cell>
          <cell r="T14">
            <v>0</v>
          </cell>
          <cell r="U14">
            <v>0</v>
          </cell>
          <cell r="V14">
            <v>0</v>
          </cell>
          <cell r="W14">
            <v>0</v>
          </cell>
          <cell r="X14" t="str">
            <v/>
          </cell>
          <cell r="Y14" t="str">
            <v/>
          </cell>
          <cell r="Z14">
            <v>0</v>
          </cell>
          <cell r="AA14">
            <v>0</v>
          </cell>
          <cell r="AB14">
            <v>0</v>
          </cell>
          <cell r="AC14" t="str">
            <v/>
          </cell>
        </row>
        <row r="15">
          <cell r="E15">
            <v>0</v>
          </cell>
          <cell r="G15" t="str">
            <v/>
          </cell>
          <cell r="I15" t="str">
            <v/>
          </cell>
          <cell r="J15">
            <v>0</v>
          </cell>
          <cell r="K15" t="str">
            <v/>
          </cell>
          <cell r="L15" t="str">
            <v/>
          </cell>
          <cell r="R15">
            <v>0</v>
          </cell>
          <cell r="S15">
            <v>0</v>
          </cell>
          <cell r="T15">
            <v>0</v>
          </cell>
          <cell r="U15">
            <v>0</v>
          </cell>
          <cell r="V15">
            <v>0</v>
          </cell>
          <cell r="W15">
            <v>0</v>
          </cell>
          <cell r="X15" t="str">
            <v/>
          </cell>
          <cell r="Y15" t="str">
            <v/>
          </cell>
          <cell r="Z15">
            <v>0</v>
          </cell>
          <cell r="AA15">
            <v>0</v>
          </cell>
          <cell r="AB15">
            <v>0</v>
          </cell>
          <cell r="AC15" t="str">
            <v/>
          </cell>
        </row>
        <row r="16">
          <cell r="E16">
            <v>0</v>
          </cell>
          <cell r="G16" t="str">
            <v/>
          </cell>
          <cell r="I16" t="str">
            <v/>
          </cell>
          <cell r="J16">
            <v>0</v>
          </cell>
          <cell r="K16" t="str">
            <v/>
          </cell>
          <cell r="L16" t="str">
            <v/>
          </cell>
          <cell r="R16">
            <v>0</v>
          </cell>
          <cell r="S16">
            <v>0</v>
          </cell>
          <cell r="T16">
            <v>0</v>
          </cell>
          <cell r="U16">
            <v>0</v>
          </cell>
          <cell r="V16">
            <v>0</v>
          </cell>
          <cell r="W16">
            <v>0</v>
          </cell>
          <cell r="X16" t="str">
            <v/>
          </cell>
          <cell r="Y16" t="str">
            <v/>
          </cell>
          <cell r="Z16">
            <v>0</v>
          </cell>
          <cell r="AA16">
            <v>0</v>
          </cell>
          <cell r="AB16">
            <v>0</v>
          </cell>
          <cell r="AC16" t="str">
            <v/>
          </cell>
        </row>
        <row r="17">
          <cell r="E17">
            <v>0</v>
          </cell>
          <cell r="G17" t="str">
            <v/>
          </cell>
          <cell r="I17" t="str">
            <v/>
          </cell>
          <cell r="J17">
            <v>0</v>
          </cell>
          <cell r="K17" t="str">
            <v/>
          </cell>
          <cell r="L17" t="str">
            <v/>
          </cell>
          <cell r="R17">
            <v>0</v>
          </cell>
          <cell r="S17">
            <v>0</v>
          </cell>
          <cell r="T17">
            <v>0</v>
          </cell>
          <cell r="U17">
            <v>0</v>
          </cell>
          <cell r="V17">
            <v>0</v>
          </cell>
          <cell r="W17">
            <v>0</v>
          </cell>
          <cell r="X17" t="str">
            <v/>
          </cell>
          <cell r="Y17" t="str">
            <v/>
          </cell>
          <cell r="Z17">
            <v>0</v>
          </cell>
          <cell r="AA17">
            <v>0</v>
          </cell>
          <cell r="AB17">
            <v>0</v>
          </cell>
          <cell r="AC17" t="str">
            <v/>
          </cell>
        </row>
        <row r="18">
          <cell r="E18">
            <v>0</v>
          </cell>
          <cell r="G18" t="str">
            <v/>
          </cell>
          <cell r="I18" t="str">
            <v/>
          </cell>
          <cell r="J18">
            <v>0</v>
          </cell>
          <cell r="K18" t="str">
            <v/>
          </cell>
          <cell r="L18" t="str">
            <v/>
          </cell>
          <cell r="R18">
            <v>0</v>
          </cell>
          <cell r="S18">
            <v>0</v>
          </cell>
          <cell r="T18">
            <v>0</v>
          </cell>
          <cell r="U18">
            <v>0</v>
          </cell>
          <cell r="V18">
            <v>0</v>
          </cell>
          <cell r="W18">
            <v>0</v>
          </cell>
          <cell r="X18" t="str">
            <v/>
          </cell>
          <cell r="Y18" t="str">
            <v/>
          </cell>
          <cell r="Z18">
            <v>0</v>
          </cell>
          <cell r="AA18">
            <v>0</v>
          </cell>
          <cell r="AB18">
            <v>0</v>
          </cell>
          <cell r="AC18" t="str">
            <v/>
          </cell>
        </row>
        <row r="19">
          <cell r="E19">
            <v>0</v>
          </cell>
          <cell r="G19" t="str">
            <v/>
          </cell>
          <cell r="I19" t="str">
            <v/>
          </cell>
          <cell r="J19">
            <v>0</v>
          </cell>
          <cell r="K19" t="str">
            <v/>
          </cell>
          <cell r="L19" t="str">
            <v/>
          </cell>
          <cell r="R19">
            <v>0</v>
          </cell>
          <cell r="S19">
            <v>0</v>
          </cell>
          <cell r="T19">
            <v>0</v>
          </cell>
          <cell r="U19">
            <v>0</v>
          </cell>
          <cell r="V19">
            <v>0</v>
          </cell>
          <cell r="W19">
            <v>0</v>
          </cell>
          <cell r="X19" t="str">
            <v/>
          </cell>
          <cell r="Y19" t="str">
            <v/>
          </cell>
          <cell r="Z19">
            <v>0</v>
          </cell>
          <cell r="AA19">
            <v>0</v>
          </cell>
          <cell r="AB19">
            <v>0</v>
          </cell>
          <cell r="AC19" t="str">
            <v/>
          </cell>
        </row>
        <row r="20">
          <cell r="E20">
            <v>0</v>
          </cell>
          <cell r="G20" t="str">
            <v/>
          </cell>
          <cell r="I20" t="str">
            <v/>
          </cell>
          <cell r="J20">
            <v>0</v>
          </cell>
          <cell r="K20" t="str">
            <v/>
          </cell>
          <cell r="L20" t="str">
            <v/>
          </cell>
          <cell r="R20">
            <v>0</v>
          </cell>
          <cell r="S20">
            <v>0</v>
          </cell>
          <cell r="T20">
            <v>0</v>
          </cell>
          <cell r="U20">
            <v>0</v>
          </cell>
          <cell r="V20">
            <v>0</v>
          </cell>
          <cell r="W20">
            <v>0</v>
          </cell>
          <cell r="X20" t="str">
            <v/>
          </cell>
          <cell r="Y20" t="str">
            <v/>
          </cell>
          <cell r="Z20">
            <v>0</v>
          </cell>
          <cell r="AA20">
            <v>0</v>
          </cell>
          <cell r="AB20">
            <v>0</v>
          </cell>
          <cell r="AC20" t="str">
            <v/>
          </cell>
        </row>
        <row r="21">
          <cell r="E21">
            <v>0</v>
          </cell>
          <cell r="G21" t="str">
            <v/>
          </cell>
          <cell r="I21" t="str">
            <v/>
          </cell>
          <cell r="J21">
            <v>0</v>
          </cell>
          <cell r="K21" t="str">
            <v/>
          </cell>
          <cell r="L21" t="str">
            <v/>
          </cell>
          <cell r="R21">
            <v>0</v>
          </cell>
          <cell r="S21">
            <v>0</v>
          </cell>
          <cell r="T21">
            <v>0</v>
          </cell>
          <cell r="U21">
            <v>0</v>
          </cell>
          <cell r="V21">
            <v>0</v>
          </cell>
          <cell r="W21">
            <v>0</v>
          </cell>
          <cell r="X21" t="str">
            <v/>
          </cell>
          <cell r="Y21" t="str">
            <v/>
          </cell>
          <cell r="Z21">
            <v>0</v>
          </cell>
          <cell r="AA21">
            <v>0</v>
          </cell>
          <cell r="AB21">
            <v>0</v>
          </cell>
          <cell r="AC21" t="str">
            <v/>
          </cell>
        </row>
        <row r="22">
          <cell r="E22">
            <v>0</v>
          </cell>
          <cell r="G22" t="str">
            <v/>
          </cell>
          <cell r="I22" t="str">
            <v/>
          </cell>
          <cell r="J22">
            <v>0</v>
          </cell>
          <cell r="K22" t="str">
            <v/>
          </cell>
          <cell r="L22" t="str">
            <v/>
          </cell>
          <cell r="R22">
            <v>0</v>
          </cell>
          <cell r="S22">
            <v>0</v>
          </cell>
          <cell r="T22">
            <v>0</v>
          </cell>
          <cell r="U22">
            <v>0</v>
          </cell>
          <cell r="V22">
            <v>0</v>
          </cell>
          <cell r="W22">
            <v>0</v>
          </cell>
          <cell r="X22" t="str">
            <v/>
          </cell>
          <cell r="Y22" t="str">
            <v/>
          </cell>
          <cell r="Z22">
            <v>0</v>
          </cell>
          <cell r="AA22">
            <v>0</v>
          </cell>
          <cell r="AB22">
            <v>0</v>
          </cell>
          <cell r="AC22" t="str">
            <v/>
          </cell>
        </row>
        <row r="23">
          <cell r="E23">
            <v>0</v>
          </cell>
          <cell r="G23" t="str">
            <v/>
          </cell>
          <cell r="I23" t="str">
            <v/>
          </cell>
          <cell r="J23">
            <v>0</v>
          </cell>
          <cell r="K23" t="str">
            <v/>
          </cell>
          <cell r="L23" t="str">
            <v/>
          </cell>
          <cell r="R23">
            <v>0</v>
          </cell>
          <cell r="S23">
            <v>0</v>
          </cell>
          <cell r="T23">
            <v>0</v>
          </cell>
          <cell r="U23">
            <v>0</v>
          </cell>
          <cell r="V23">
            <v>0</v>
          </cell>
          <cell r="W23">
            <v>0</v>
          </cell>
          <cell r="X23" t="str">
            <v/>
          </cell>
          <cell r="Y23" t="str">
            <v/>
          </cell>
          <cell r="Z23">
            <v>0</v>
          </cell>
          <cell r="AA23">
            <v>0</v>
          </cell>
          <cell r="AB23">
            <v>0</v>
          </cell>
          <cell r="AC23" t="str">
            <v/>
          </cell>
        </row>
        <row r="24">
          <cell r="E24">
            <v>0</v>
          </cell>
          <cell r="G24" t="str">
            <v/>
          </cell>
          <cell r="I24" t="str">
            <v/>
          </cell>
          <cell r="J24">
            <v>0</v>
          </cell>
          <cell r="K24" t="str">
            <v/>
          </cell>
          <cell r="L24" t="str">
            <v/>
          </cell>
          <cell r="R24">
            <v>0</v>
          </cell>
          <cell r="S24">
            <v>0</v>
          </cell>
          <cell r="T24">
            <v>0</v>
          </cell>
          <cell r="U24">
            <v>0</v>
          </cell>
          <cell r="V24">
            <v>0</v>
          </cell>
          <cell r="W24">
            <v>0</v>
          </cell>
          <cell r="X24" t="str">
            <v/>
          </cell>
          <cell r="Y24" t="str">
            <v/>
          </cell>
          <cell r="Z24">
            <v>0</v>
          </cell>
          <cell r="AA24">
            <v>0</v>
          </cell>
          <cell r="AB24">
            <v>0</v>
          </cell>
          <cell r="AC24" t="str">
            <v/>
          </cell>
        </row>
        <row r="25">
          <cell r="E25">
            <v>0</v>
          </cell>
          <cell r="G25" t="str">
            <v/>
          </cell>
          <cell r="I25" t="str">
            <v/>
          </cell>
          <cell r="J25">
            <v>0</v>
          </cell>
          <cell r="K25" t="str">
            <v/>
          </cell>
          <cell r="L25" t="str">
            <v/>
          </cell>
          <cell r="R25">
            <v>0</v>
          </cell>
          <cell r="S25">
            <v>0</v>
          </cell>
          <cell r="T25">
            <v>0</v>
          </cell>
          <cell r="U25">
            <v>0</v>
          </cell>
          <cell r="V25">
            <v>0</v>
          </cell>
          <cell r="W25">
            <v>0</v>
          </cell>
          <cell r="X25" t="str">
            <v/>
          </cell>
          <cell r="Y25" t="str">
            <v/>
          </cell>
          <cell r="Z25">
            <v>0</v>
          </cell>
          <cell r="AA25">
            <v>0</v>
          </cell>
          <cell r="AB25">
            <v>0</v>
          </cell>
          <cell r="AC25" t="str">
            <v/>
          </cell>
        </row>
        <row r="26">
          <cell r="E26">
            <v>0</v>
          </cell>
          <cell r="G26" t="str">
            <v/>
          </cell>
          <cell r="I26" t="str">
            <v/>
          </cell>
          <cell r="J26">
            <v>0</v>
          </cell>
          <cell r="K26" t="str">
            <v/>
          </cell>
          <cell r="L26" t="str">
            <v/>
          </cell>
          <cell r="R26">
            <v>0</v>
          </cell>
          <cell r="S26">
            <v>0</v>
          </cell>
          <cell r="T26">
            <v>0</v>
          </cell>
          <cell r="U26">
            <v>0</v>
          </cell>
          <cell r="V26">
            <v>0</v>
          </cell>
          <cell r="W26">
            <v>0</v>
          </cell>
          <cell r="X26" t="str">
            <v/>
          </cell>
          <cell r="Y26" t="str">
            <v/>
          </cell>
          <cell r="Z26">
            <v>0</v>
          </cell>
          <cell r="AA26">
            <v>0</v>
          </cell>
          <cell r="AB26">
            <v>0</v>
          </cell>
          <cell r="AC26" t="str">
            <v/>
          </cell>
        </row>
        <row r="27">
          <cell r="E27">
            <v>0</v>
          </cell>
          <cell r="G27" t="str">
            <v/>
          </cell>
          <cell r="I27" t="str">
            <v/>
          </cell>
          <cell r="J27">
            <v>0</v>
          </cell>
          <cell r="K27" t="str">
            <v/>
          </cell>
          <cell r="L27" t="str">
            <v/>
          </cell>
          <cell r="R27">
            <v>0</v>
          </cell>
          <cell r="S27">
            <v>0</v>
          </cell>
          <cell r="T27">
            <v>0</v>
          </cell>
          <cell r="U27">
            <v>0</v>
          </cell>
          <cell r="V27">
            <v>0</v>
          </cell>
          <cell r="W27">
            <v>0</v>
          </cell>
          <cell r="X27" t="str">
            <v/>
          </cell>
          <cell r="Y27" t="str">
            <v/>
          </cell>
          <cell r="Z27">
            <v>0</v>
          </cell>
          <cell r="AA27">
            <v>0</v>
          </cell>
          <cell r="AB27">
            <v>0</v>
          </cell>
          <cell r="AC27" t="str">
            <v/>
          </cell>
        </row>
        <row r="28">
          <cell r="E28">
            <v>0</v>
          </cell>
          <cell r="G28" t="str">
            <v/>
          </cell>
          <cell r="I28" t="str">
            <v/>
          </cell>
          <cell r="J28">
            <v>0</v>
          </cell>
          <cell r="K28" t="str">
            <v/>
          </cell>
          <cell r="L28" t="str">
            <v/>
          </cell>
          <cell r="R28">
            <v>0</v>
          </cell>
          <cell r="S28">
            <v>0</v>
          </cell>
          <cell r="T28">
            <v>0</v>
          </cell>
          <cell r="U28">
            <v>0</v>
          </cell>
          <cell r="V28">
            <v>0</v>
          </cell>
          <cell r="W28">
            <v>0</v>
          </cell>
          <cell r="X28" t="str">
            <v/>
          </cell>
          <cell r="Y28" t="str">
            <v/>
          </cell>
          <cell r="Z28">
            <v>0</v>
          </cell>
          <cell r="AA28">
            <v>0</v>
          </cell>
          <cell r="AB28">
            <v>0</v>
          </cell>
          <cell r="AC28" t="str">
            <v/>
          </cell>
        </row>
        <row r="29">
          <cell r="E29">
            <v>0</v>
          </cell>
          <cell r="G29" t="str">
            <v/>
          </cell>
          <cell r="I29" t="str">
            <v/>
          </cell>
          <cell r="J29">
            <v>0</v>
          </cell>
          <cell r="K29" t="str">
            <v/>
          </cell>
          <cell r="L29" t="str">
            <v/>
          </cell>
          <cell r="R29">
            <v>0</v>
          </cell>
          <cell r="S29">
            <v>0</v>
          </cell>
          <cell r="T29">
            <v>0</v>
          </cell>
          <cell r="U29">
            <v>0</v>
          </cell>
          <cell r="V29">
            <v>0</v>
          </cell>
          <cell r="W29">
            <v>0</v>
          </cell>
          <cell r="X29" t="str">
            <v/>
          </cell>
          <cell r="Y29" t="str">
            <v/>
          </cell>
          <cell r="Z29">
            <v>0</v>
          </cell>
          <cell r="AA29">
            <v>0</v>
          </cell>
          <cell r="AB29">
            <v>0</v>
          </cell>
          <cell r="AC29" t="str">
            <v/>
          </cell>
        </row>
        <row r="30">
          <cell r="E30">
            <v>0</v>
          </cell>
          <cell r="G30" t="str">
            <v/>
          </cell>
          <cell r="I30" t="str">
            <v/>
          </cell>
          <cell r="J30">
            <v>0</v>
          </cell>
          <cell r="K30" t="str">
            <v/>
          </cell>
          <cell r="L30" t="str">
            <v/>
          </cell>
          <cell r="R30">
            <v>0</v>
          </cell>
          <cell r="S30">
            <v>0</v>
          </cell>
          <cell r="T30">
            <v>0</v>
          </cell>
          <cell r="U30">
            <v>0</v>
          </cell>
          <cell r="V30">
            <v>0</v>
          </cell>
          <cell r="W30">
            <v>0</v>
          </cell>
          <cell r="X30" t="str">
            <v/>
          </cell>
          <cell r="Y30" t="str">
            <v/>
          </cell>
          <cell r="Z30">
            <v>0</v>
          </cell>
          <cell r="AA30">
            <v>0</v>
          </cell>
          <cell r="AB30">
            <v>0</v>
          </cell>
          <cell r="AC30" t="str">
            <v/>
          </cell>
        </row>
        <row r="31">
          <cell r="E31">
            <v>0</v>
          </cell>
          <cell r="G31" t="str">
            <v/>
          </cell>
          <cell r="I31" t="str">
            <v/>
          </cell>
          <cell r="J31">
            <v>0</v>
          </cell>
          <cell r="K31" t="str">
            <v/>
          </cell>
          <cell r="L31" t="str">
            <v/>
          </cell>
          <cell r="R31">
            <v>0</v>
          </cell>
          <cell r="S31">
            <v>0</v>
          </cell>
          <cell r="T31">
            <v>0</v>
          </cell>
          <cell r="U31">
            <v>0</v>
          </cell>
          <cell r="V31">
            <v>0</v>
          </cell>
          <cell r="W31">
            <v>0</v>
          </cell>
          <cell r="X31" t="str">
            <v/>
          </cell>
          <cell r="Y31" t="str">
            <v/>
          </cell>
          <cell r="Z31">
            <v>0</v>
          </cell>
          <cell r="AA31">
            <v>0</v>
          </cell>
          <cell r="AB31">
            <v>0</v>
          </cell>
          <cell r="AC31" t="str">
            <v/>
          </cell>
        </row>
        <row r="32">
          <cell r="E32">
            <v>0</v>
          </cell>
          <cell r="G32" t="str">
            <v/>
          </cell>
          <cell r="I32" t="str">
            <v/>
          </cell>
          <cell r="J32">
            <v>0</v>
          </cell>
          <cell r="K32" t="str">
            <v/>
          </cell>
          <cell r="L32" t="str">
            <v/>
          </cell>
          <cell r="R32">
            <v>0</v>
          </cell>
          <cell r="S32">
            <v>0</v>
          </cell>
          <cell r="T32">
            <v>0</v>
          </cell>
          <cell r="U32">
            <v>0</v>
          </cell>
          <cell r="V32">
            <v>0</v>
          </cell>
          <cell r="W32">
            <v>0</v>
          </cell>
          <cell r="X32" t="str">
            <v/>
          </cell>
          <cell r="Y32" t="str">
            <v/>
          </cell>
          <cell r="Z32">
            <v>0</v>
          </cell>
          <cell r="AA32">
            <v>0</v>
          </cell>
          <cell r="AB32">
            <v>0</v>
          </cell>
          <cell r="AC32" t="str">
            <v/>
          </cell>
        </row>
        <row r="33">
          <cell r="E33">
            <v>0</v>
          </cell>
          <cell r="G33" t="str">
            <v/>
          </cell>
          <cell r="I33" t="str">
            <v/>
          </cell>
          <cell r="J33">
            <v>0</v>
          </cell>
          <cell r="K33" t="str">
            <v/>
          </cell>
          <cell r="L33" t="str">
            <v/>
          </cell>
          <cell r="R33">
            <v>0</v>
          </cell>
          <cell r="S33">
            <v>0</v>
          </cell>
          <cell r="T33">
            <v>0</v>
          </cell>
          <cell r="U33">
            <v>0</v>
          </cell>
          <cell r="V33">
            <v>0</v>
          </cell>
          <cell r="W33">
            <v>0</v>
          </cell>
          <cell r="X33" t="str">
            <v/>
          </cell>
          <cell r="Y33" t="str">
            <v/>
          </cell>
          <cell r="Z33">
            <v>0</v>
          </cell>
          <cell r="AA33">
            <v>0</v>
          </cell>
          <cell r="AB33">
            <v>0</v>
          </cell>
          <cell r="AC33" t="str">
            <v/>
          </cell>
        </row>
        <row r="34">
          <cell r="E34">
            <v>0</v>
          </cell>
          <cell r="G34" t="str">
            <v/>
          </cell>
          <cell r="I34" t="str">
            <v/>
          </cell>
          <cell r="J34">
            <v>0</v>
          </cell>
          <cell r="K34" t="str">
            <v/>
          </cell>
          <cell r="L34" t="str">
            <v/>
          </cell>
          <cell r="R34">
            <v>0</v>
          </cell>
          <cell r="S34">
            <v>0</v>
          </cell>
          <cell r="T34">
            <v>0</v>
          </cell>
          <cell r="U34">
            <v>0</v>
          </cell>
          <cell r="V34">
            <v>0</v>
          </cell>
          <cell r="W34">
            <v>0</v>
          </cell>
          <cell r="X34" t="str">
            <v/>
          </cell>
          <cell r="Y34" t="str">
            <v/>
          </cell>
          <cell r="Z34">
            <v>0</v>
          </cell>
          <cell r="AA34">
            <v>0</v>
          </cell>
          <cell r="AB34">
            <v>0</v>
          </cell>
          <cell r="AC34" t="str">
            <v/>
          </cell>
        </row>
        <row r="35">
          <cell r="E35">
            <v>0</v>
          </cell>
          <cell r="G35" t="str">
            <v/>
          </cell>
          <cell r="I35" t="str">
            <v/>
          </cell>
          <cell r="J35">
            <v>0</v>
          </cell>
          <cell r="K35" t="str">
            <v/>
          </cell>
          <cell r="L35" t="str">
            <v/>
          </cell>
          <cell r="R35">
            <v>0</v>
          </cell>
          <cell r="S35">
            <v>0</v>
          </cell>
          <cell r="T35">
            <v>0</v>
          </cell>
          <cell r="U35">
            <v>0</v>
          </cell>
          <cell r="V35">
            <v>0</v>
          </cell>
          <cell r="W35">
            <v>0</v>
          </cell>
          <cell r="X35" t="str">
            <v/>
          </cell>
          <cell r="Y35" t="str">
            <v/>
          </cell>
          <cell r="Z35">
            <v>0</v>
          </cell>
          <cell r="AA35">
            <v>0</v>
          </cell>
          <cell r="AB35">
            <v>0</v>
          </cell>
          <cell r="AC35" t="str">
            <v/>
          </cell>
        </row>
        <row r="36">
          <cell r="E36">
            <v>0</v>
          </cell>
          <cell r="G36" t="str">
            <v/>
          </cell>
          <cell r="I36" t="str">
            <v/>
          </cell>
          <cell r="J36">
            <v>0</v>
          </cell>
          <cell r="K36" t="str">
            <v/>
          </cell>
          <cell r="L36" t="str">
            <v/>
          </cell>
          <cell r="R36">
            <v>0</v>
          </cell>
          <cell r="S36">
            <v>0</v>
          </cell>
          <cell r="T36">
            <v>0</v>
          </cell>
          <cell r="U36">
            <v>0</v>
          </cell>
          <cell r="V36">
            <v>0</v>
          </cell>
          <cell r="W36">
            <v>0</v>
          </cell>
          <cell r="X36" t="str">
            <v/>
          </cell>
          <cell r="Y36" t="str">
            <v/>
          </cell>
          <cell r="Z36">
            <v>0</v>
          </cell>
          <cell r="AA36">
            <v>0</v>
          </cell>
          <cell r="AB36">
            <v>0</v>
          </cell>
          <cell r="AC36" t="str">
            <v/>
          </cell>
        </row>
        <row r="37">
          <cell r="E37">
            <v>0</v>
          </cell>
          <cell r="G37" t="str">
            <v/>
          </cell>
          <cell r="I37" t="str">
            <v/>
          </cell>
          <cell r="J37">
            <v>0</v>
          </cell>
          <cell r="K37" t="str">
            <v/>
          </cell>
          <cell r="L37" t="str">
            <v/>
          </cell>
          <cell r="R37">
            <v>0</v>
          </cell>
          <cell r="S37">
            <v>0</v>
          </cell>
          <cell r="T37">
            <v>0</v>
          </cell>
          <cell r="U37">
            <v>0</v>
          </cell>
          <cell r="V37">
            <v>0</v>
          </cell>
          <cell r="W37">
            <v>0</v>
          </cell>
          <cell r="X37" t="str">
            <v/>
          </cell>
          <cell r="Y37" t="str">
            <v/>
          </cell>
          <cell r="Z37">
            <v>0</v>
          </cell>
          <cell r="AA37">
            <v>0</v>
          </cell>
          <cell r="AB37">
            <v>0</v>
          </cell>
          <cell r="AC37" t="str">
            <v/>
          </cell>
        </row>
        <row r="38">
          <cell r="E38">
            <v>0</v>
          </cell>
          <cell r="G38" t="str">
            <v/>
          </cell>
          <cell r="I38" t="str">
            <v/>
          </cell>
          <cell r="J38">
            <v>0</v>
          </cell>
          <cell r="K38" t="str">
            <v/>
          </cell>
          <cell r="L38" t="str">
            <v/>
          </cell>
          <cell r="R38">
            <v>0</v>
          </cell>
          <cell r="S38">
            <v>0</v>
          </cell>
          <cell r="T38">
            <v>0</v>
          </cell>
          <cell r="U38">
            <v>0</v>
          </cell>
          <cell r="V38">
            <v>0</v>
          </cell>
          <cell r="W38">
            <v>0</v>
          </cell>
          <cell r="X38" t="str">
            <v/>
          </cell>
          <cell r="Y38" t="str">
            <v/>
          </cell>
          <cell r="Z38">
            <v>0</v>
          </cell>
          <cell r="AA38">
            <v>0</v>
          </cell>
          <cell r="AB38">
            <v>0</v>
          </cell>
          <cell r="AC38" t="str">
            <v/>
          </cell>
        </row>
        <row r="39">
          <cell r="E39">
            <v>0</v>
          </cell>
          <cell r="G39" t="str">
            <v/>
          </cell>
          <cell r="I39" t="str">
            <v/>
          </cell>
          <cell r="J39">
            <v>0</v>
          </cell>
          <cell r="K39" t="str">
            <v/>
          </cell>
          <cell r="L39" t="str">
            <v/>
          </cell>
          <cell r="R39">
            <v>0</v>
          </cell>
          <cell r="S39">
            <v>0</v>
          </cell>
          <cell r="T39">
            <v>0</v>
          </cell>
          <cell r="U39">
            <v>0</v>
          </cell>
          <cell r="V39">
            <v>0</v>
          </cell>
          <cell r="W39">
            <v>0</v>
          </cell>
          <cell r="X39" t="str">
            <v/>
          </cell>
          <cell r="Y39" t="str">
            <v/>
          </cell>
          <cell r="Z39">
            <v>0</v>
          </cell>
          <cell r="AA39">
            <v>0</v>
          </cell>
          <cell r="AB39">
            <v>0</v>
          </cell>
          <cell r="AC39" t="str">
            <v/>
          </cell>
        </row>
        <row r="40">
          <cell r="E40">
            <v>0</v>
          </cell>
          <cell r="G40" t="str">
            <v/>
          </cell>
          <cell r="I40" t="str">
            <v/>
          </cell>
          <cell r="J40">
            <v>0</v>
          </cell>
          <cell r="K40" t="str">
            <v/>
          </cell>
          <cell r="L40" t="str">
            <v/>
          </cell>
          <cell r="R40">
            <v>0</v>
          </cell>
          <cell r="S40">
            <v>0</v>
          </cell>
          <cell r="T40">
            <v>0</v>
          </cell>
          <cell r="U40">
            <v>0</v>
          </cell>
          <cell r="V40">
            <v>0</v>
          </cell>
          <cell r="W40">
            <v>0</v>
          </cell>
          <cell r="X40" t="str">
            <v/>
          </cell>
          <cell r="Y40" t="str">
            <v/>
          </cell>
          <cell r="Z40">
            <v>0</v>
          </cell>
          <cell r="AA40">
            <v>0</v>
          </cell>
          <cell r="AB40">
            <v>0</v>
          </cell>
          <cell r="AC40" t="str">
            <v/>
          </cell>
        </row>
        <row r="41">
          <cell r="E41">
            <v>0</v>
          </cell>
          <cell r="G41" t="str">
            <v/>
          </cell>
          <cell r="I41" t="str">
            <v/>
          </cell>
          <cell r="J41">
            <v>0</v>
          </cell>
          <cell r="K41" t="str">
            <v/>
          </cell>
          <cell r="L41" t="str">
            <v/>
          </cell>
          <cell r="R41">
            <v>0</v>
          </cell>
          <cell r="S41">
            <v>0</v>
          </cell>
          <cell r="T41">
            <v>0</v>
          </cell>
          <cell r="U41">
            <v>0</v>
          </cell>
          <cell r="V41">
            <v>0</v>
          </cell>
          <cell r="W41">
            <v>0</v>
          </cell>
          <cell r="X41" t="str">
            <v/>
          </cell>
          <cell r="Y41" t="str">
            <v/>
          </cell>
          <cell r="Z41">
            <v>0</v>
          </cell>
          <cell r="AA41">
            <v>0</v>
          </cell>
          <cell r="AB41">
            <v>0</v>
          </cell>
          <cell r="AC41" t="str">
            <v/>
          </cell>
        </row>
      </sheetData>
      <sheetData sheetId="8">
        <row r="17">
          <cell r="D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v>0</v>
          </cell>
          <cell r="CR17" t="str">
            <v/>
          </cell>
          <cell r="CS17">
            <v>0</v>
          </cell>
          <cell r="CT17">
            <v>0</v>
          </cell>
        </row>
        <row r="18">
          <cell r="D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t="str">
            <v/>
          </cell>
          <cell r="CS18">
            <v>0</v>
          </cell>
          <cell r="CT18">
            <v>0</v>
          </cell>
        </row>
        <row r="19">
          <cell r="D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0</v>
          </cell>
          <cell r="CR19" t="str">
            <v/>
          </cell>
          <cell r="CS19">
            <v>0</v>
          </cell>
          <cell r="CT19">
            <v>0</v>
          </cell>
        </row>
        <row r="20">
          <cell r="D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t="str">
            <v/>
          </cell>
          <cell r="CS20">
            <v>0</v>
          </cell>
          <cell r="CT20">
            <v>0</v>
          </cell>
        </row>
        <row r="21">
          <cell r="D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t="str">
            <v/>
          </cell>
          <cell r="CS21">
            <v>0</v>
          </cell>
          <cell r="CT21">
            <v>0</v>
          </cell>
        </row>
        <row r="22">
          <cell r="D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t="str">
            <v/>
          </cell>
          <cell r="CS22">
            <v>0</v>
          </cell>
          <cell r="CT22">
            <v>0</v>
          </cell>
        </row>
        <row r="23">
          <cell r="D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t="str">
            <v/>
          </cell>
          <cell r="CS23">
            <v>0</v>
          </cell>
          <cell r="CT23">
            <v>0</v>
          </cell>
        </row>
        <row r="24">
          <cell r="D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t="str">
            <v/>
          </cell>
          <cell r="CS24">
            <v>0</v>
          </cell>
          <cell r="CT24">
            <v>0</v>
          </cell>
        </row>
        <row r="25">
          <cell r="D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t="str">
            <v/>
          </cell>
          <cell r="CS25">
            <v>0</v>
          </cell>
          <cell r="CT25">
            <v>0</v>
          </cell>
        </row>
        <row r="26">
          <cell r="D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t="str">
            <v/>
          </cell>
          <cell r="CS26">
            <v>0</v>
          </cell>
          <cell r="CT26">
            <v>0</v>
          </cell>
        </row>
        <row r="27">
          <cell r="D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t="str">
            <v/>
          </cell>
          <cell r="CS27">
            <v>0</v>
          </cell>
          <cell r="CT27">
            <v>0</v>
          </cell>
        </row>
        <row r="28">
          <cell r="D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t="str">
            <v/>
          </cell>
          <cell r="CS28">
            <v>0</v>
          </cell>
          <cell r="CT28">
            <v>0</v>
          </cell>
        </row>
        <row r="29">
          <cell r="D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t="str">
            <v/>
          </cell>
          <cell r="CS29">
            <v>0</v>
          </cell>
          <cell r="CT29">
            <v>0</v>
          </cell>
        </row>
        <row r="30">
          <cell r="D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t="str">
            <v/>
          </cell>
          <cell r="CS30">
            <v>0</v>
          </cell>
          <cell r="CT30">
            <v>0</v>
          </cell>
        </row>
        <row r="31">
          <cell r="D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t="str">
            <v/>
          </cell>
          <cell r="CS31">
            <v>0</v>
          </cell>
          <cell r="CT31">
            <v>0</v>
          </cell>
        </row>
        <row r="32">
          <cell r="D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t="str">
            <v/>
          </cell>
          <cell r="CS32">
            <v>0</v>
          </cell>
          <cell r="CT32">
            <v>0</v>
          </cell>
        </row>
        <row r="33">
          <cell r="D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0</v>
          </cell>
          <cell r="CR33" t="str">
            <v/>
          </cell>
          <cell r="CS33">
            <v>0</v>
          </cell>
          <cell r="CT33">
            <v>0</v>
          </cell>
        </row>
        <row r="34">
          <cell r="D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t="str">
            <v/>
          </cell>
          <cell r="CS34">
            <v>0</v>
          </cell>
          <cell r="CT34">
            <v>0</v>
          </cell>
        </row>
        <row r="35">
          <cell r="D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0</v>
          </cell>
          <cell r="CR35" t="str">
            <v/>
          </cell>
          <cell r="CS35">
            <v>0</v>
          </cell>
          <cell r="CT35">
            <v>0</v>
          </cell>
        </row>
        <row r="36">
          <cell r="D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v>0</v>
          </cell>
          <cell r="CR36" t="str">
            <v/>
          </cell>
          <cell r="CS36">
            <v>0</v>
          </cell>
          <cell r="CT36">
            <v>0</v>
          </cell>
        </row>
        <row r="37">
          <cell r="D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v>0</v>
          </cell>
          <cell r="CR37" t="str">
            <v/>
          </cell>
          <cell r="CS37">
            <v>0</v>
          </cell>
          <cell r="CT37">
            <v>0</v>
          </cell>
        </row>
        <row r="38">
          <cell r="D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v>0</v>
          </cell>
          <cell r="CR38" t="str">
            <v/>
          </cell>
          <cell r="CS38">
            <v>0</v>
          </cell>
          <cell r="CT38">
            <v>0</v>
          </cell>
        </row>
        <row r="39">
          <cell r="D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0</v>
          </cell>
          <cell r="CR39" t="str">
            <v/>
          </cell>
          <cell r="CS39">
            <v>0</v>
          </cell>
          <cell r="CT39">
            <v>0</v>
          </cell>
        </row>
        <row r="40">
          <cell r="D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v>0</v>
          </cell>
          <cell r="CR40" t="str">
            <v/>
          </cell>
          <cell r="CS40">
            <v>0</v>
          </cell>
          <cell r="CT40">
            <v>0</v>
          </cell>
        </row>
        <row r="41">
          <cell r="D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v>0</v>
          </cell>
          <cell r="CR41" t="str">
            <v/>
          </cell>
          <cell r="CS41">
            <v>0</v>
          </cell>
          <cell r="CT41">
            <v>0</v>
          </cell>
        </row>
        <row r="42">
          <cell r="D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v>0</v>
          </cell>
          <cell r="CR42" t="str">
            <v/>
          </cell>
          <cell r="CS42">
            <v>0</v>
          </cell>
          <cell r="CT42">
            <v>0</v>
          </cell>
        </row>
        <row r="43">
          <cell r="D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v>0</v>
          </cell>
          <cell r="CR43" t="str">
            <v/>
          </cell>
          <cell r="CS43">
            <v>0</v>
          </cell>
          <cell r="CT43">
            <v>0</v>
          </cell>
        </row>
        <row r="44">
          <cell r="D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t="str">
            <v/>
          </cell>
          <cell r="CS44">
            <v>0</v>
          </cell>
          <cell r="CT44">
            <v>0</v>
          </cell>
        </row>
        <row r="45">
          <cell r="D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v>0</v>
          </cell>
          <cell r="CR45" t="str">
            <v/>
          </cell>
          <cell r="CS45">
            <v>0</v>
          </cell>
          <cell r="CT45">
            <v>0</v>
          </cell>
        </row>
        <row r="46">
          <cell r="D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v>0</v>
          </cell>
          <cell r="CR46" t="str">
            <v/>
          </cell>
          <cell r="CS46">
            <v>0</v>
          </cell>
          <cell r="CT46">
            <v>0</v>
          </cell>
        </row>
        <row r="47">
          <cell r="D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v>0</v>
          </cell>
          <cell r="CR47" t="str">
            <v/>
          </cell>
          <cell r="CS47">
            <v>0</v>
          </cell>
          <cell r="CT47">
            <v>0</v>
          </cell>
        </row>
        <row r="48">
          <cell r="D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v>0</v>
          </cell>
          <cell r="CR48" t="str">
            <v/>
          </cell>
          <cell r="CS48">
            <v>0</v>
          </cell>
          <cell r="CT48">
            <v>0</v>
          </cell>
        </row>
        <row r="49">
          <cell r="D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t="str">
            <v/>
          </cell>
          <cell r="CS49">
            <v>0</v>
          </cell>
          <cell r="CT49">
            <v>0</v>
          </cell>
        </row>
        <row r="50">
          <cell r="D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t="str">
            <v/>
          </cell>
          <cell r="CS50">
            <v>0</v>
          </cell>
          <cell r="CT50">
            <v>0</v>
          </cell>
        </row>
      </sheetData>
      <sheetData sheetId="9" refreshError="1"/>
      <sheetData sheetId="10" refreshError="1"/>
      <sheetData sheetId="11" refreshError="1"/>
      <sheetData sheetId="12" refreshError="1"/>
      <sheetData sheetId="13" refreshError="1"/>
      <sheetData sheetId="14"/>
      <sheetData sheetId="15" refreshError="1"/>
      <sheetData sheetId="16" refreshError="1"/>
      <sheetData sheetId="17"/>
      <sheetData sheetId="18" refreshError="1"/>
      <sheetData sheetId="19" refreshError="1"/>
      <sheetData sheetId="20">
        <row r="22">
          <cell r="D22">
            <v>0</v>
          </cell>
          <cell r="E22">
            <v>0</v>
          </cell>
          <cell r="F22" t="str">
            <v/>
          </cell>
        </row>
        <row r="23">
          <cell r="D23">
            <v>0</v>
          </cell>
          <cell r="E23">
            <v>0</v>
          </cell>
          <cell r="F23" t="str">
            <v/>
          </cell>
        </row>
        <row r="24">
          <cell r="D24">
            <v>0</v>
          </cell>
          <cell r="E24">
            <v>0</v>
          </cell>
          <cell r="F24" t="str">
            <v/>
          </cell>
        </row>
        <row r="25">
          <cell r="D25">
            <v>0</v>
          </cell>
          <cell r="E25">
            <v>0</v>
          </cell>
          <cell r="F25" t="str">
            <v/>
          </cell>
        </row>
        <row r="26">
          <cell r="D26">
            <v>0</v>
          </cell>
          <cell r="E26">
            <v>0</v>
          </cell>
          <cell r="F26" t="str">
            <v/>
          </cell>
        </row>
        <row r="27">
          <cell r="D27">
            <v>0</v>
          </cell>
          <cell r="E27">
            <v>0</v>
          </cell>
          <cell r="F27" t="str">
            <v/>
          </cell>
        </row>
        <row r="28">
          <cell r="D28">
            <v>0</v>
          </cell>
          <cell r="E28">
            <v>0</v>
          </cell>
          <cell r="F28" t="str">
            <v/>
          </cell>
        </row>
        <row r="29">
          <cell r="D29">
            <v>0</v>
          </cell>
          <cell r="E29">
            <v>0</v>
          </cell>
          <cell r="F29" t="str">
            <v/>
          </cell>
        </row>
        <row r="30">
          <cell r="D30">
            <v>0</v>
          </cell>
          <cell r="E30">
            <v>0</v>
          </cell>
          <cell r="F30" t="str">
            <v/>
          </cell>
        </row>
        <row r="31">
          <cell r="D31">
            <v>0</v>
          </cell>
          <cell r="E31">
            <v>0</v>
          </cell>
          <cell r="F31" t="str">
            <v/>
          </cell>
        </row>
        <row r="32">
          <cell r="D32">
            <v>0</v>
          </cell>
          <cell r="E32">
            <v>0</v>
          </cell>
          <cell r="F32" t="str">
            <v/>
          </cell>
        </row>
        <row r="33">
          <cell r="D33">
            <v>0</v>
          </cell>
          <cell r="E33">
            <v>0</v>
          </cell>
          <cell r="F33" t="str">
            <v/>
          </cell>
        </row>
        <row r="34">
          <cell r="D34">
            <v>0</v>
          </cell>
          <cell r="E34">
            <v>0</v>
          </cell>
          <cell r="F34" t="str">
            <v/>
          </cell>
        </row>
        <row r="35">
          <cell r="D35">
            <v>0</v>
          </cell>
          <cell r="E35">
            <v>0</v>
          </cell>
          <cell r="F35" t="str">
            <v/>
          </cell>
        </row>
        <row r="36">
          <cell r="D36">
            <v>0</v>
          </cell>
          <cell r="E36">
            <v>0</v>
          </cell>
          <cell r="F36" t="str">
            <v/>
          </cell>
        </row>
        <row r="37">
          <cell r="D37">
            <v>0</v>
          </cell>
          <cell r="E37">
            <v>0</v>
          </cell>
          <cell r="F37" t="str">
            <v/>
          </cell>
        </row>
        <row r="38">
          <cell r="D38">
            <v>0</v>
          </cell>
          <cell r="E38">
            <v>0</v>
          </cell>
          <cell r="F38" t="str">
            <v/>
          </cell>
        </row>
        <row r="39">
          <cell r="D39">
            <v>0</v>
          </cell>
          <cell r="E39">
            <v>0</v>
          </cell>
          <cell r="F39" t="str">
            <v/>
          </cell>
        </row>
        <row r="40">
          <cell r="D40">
            <v>0</v>
          </cell>
          <cell r="E40">
            <v>0</v>
          </cell>
          <cell r="F40" t="str">
            <v/>
          </cell>
        </row>
        <row r="41">
          <cell r="D41">
            <v>0</v>
          </cell>
          <cell r="E41">
            <v>0</v>
          </cell>
          <cell r="F41" t="str">
            <v/>
          </cell>
        </row>
        <row r="42">
          <cell r="D42">
            <v>0</v>
          </cell>
          <cell r="E42">
            <v>0</v>
          </cell>
          <cell r="F42" t="str">
            <v/>
          </cell>
        </row>
        <row r="43">
          <cell r="D43">
            <v>0</v>
          </cell>
          <cell r="E43">
            <v>0</v>
          </cell>
          <cell r="F43" t="str">
            <v/>
          </cell>
        </row>
        <row r="44">
          <cell r="D44">
            <v>0</v>
          </cell>
          <cell r="E44">
            <v>0</v>
          </cell>
          <cell r="F44" t="str">
            <v/>
          </cell>
        </row>
        <row r="45">
          <cell r="D45">
            <v>0</v>
          </cell>
          <cell r="E45">
            <v>0</v>
          </cell>
          <cell r="F45" t="str">
            <v/>
          </cell>
        </row>
        <row r="46">
          <cell r="D46">
            <v>0</v>
          </cell>
          <cell r="E46">
            <v>0</v>
          </cell>
          <cell r="F46" t="str">
            <v/>
          </cell>
        </row>
        <row r="47">
          <cell r="D47">
            <v>0</v>
          </cell>
          <cell r="E47">
            <v>0</v>
          </cell>
          <cell r="F47" t="str">
            <v/>
          </cell>
        </row>
        <row r="48">
          <cell r="D48">
            <v>0</v>
          </cell>
          <cell r="E48">
            <v>0</v>
          </cell>
          <cell r="F48" t="str">
            <v/>
          </cell>
        </row>
        <row r="49">
          <cell r="D49">
            <v>0</v>
          </cell>
          <cell r="E49">
            <v>0</v>
          </cell>
          <cell r="F49" t="str">
            <v/>
          </cell>
        </row>
        <row r="50">
          <cell r="D50">
            <v>0</v>
          </cell>
          <cell r="E50">
            <v>0</v>
          </cell>
          <cell r="F50" t="str">
            <v/>
          </cell>
        </row>
        <row r="51">
          <cell r="D51">
            <v>0</v>
          </cell>
          <cell r="E51">
            <v>0</v>
          </cell>
          <cell r="F51" t="str">
            <v/>
          </cell>
        </row>
        <row r="52">
          <cell r="D52">
            <v>0</v>
          </cell>
          <cell r="E52">
            <v>0</v>
          </cell>
          <cell r="F52" t="str">
            <v/>
          </cell>
        </row>
        <row r="53">
          <cell r="D53">
            <v>0</v>
          </cell>
          <cell r="E53">
            <v>0</v>
          </cell>
          <cell r="F53" t="str">
            <v/>
          </cell>
        </row>
        <row r="54">
          <cell r="D54">
            <v>0</v>
          </cell>
          <cell r="E54">
            <v>0</v>
          </cell>
          <cell r="F54" t="str">
            <v/>
          </cell>
        </row>
        <row r="55">
          <cell r="D55">
            <v>0</v>
          </cell>
          <cell r="E55">
            <v>0</v>
          </cell>
          <cell r="F55" t="str">
            <v/>
          </cell>
        </row>
        <row r="75">
          <cell r="A75">
            <v>1</v>
          </cell>
        </row>
        <row r="76">
          <cell r="A76">
            <v>2</v>
          </cell>
        </row>
        <row r="77">
          <cell r="A77">
            <v>3</v>
          </cell>
        </row>
        <row r="78">
          <cell r="A78">
            <v>4</v>
          </cell>
        </row>
        <row r="79">
          <cell r="A79">
            <v>5</v>
          </cell>
        </row>
        <row r="80">
          <cell r="A80">
            <v>6</v>
          </cell>
        </row>
        <row r="81">
          <cell r="A81">
            <v>7</v>
          </cell>
        </row>
        <row r="82">
          <cell r="A82">
            <v>8</v>
          </cell>
        </row>
        <row r="83">
          <cell r="A83">
            <v>9</v>
          </cell>
        </row>
        <row r="84">
          <cell r="A84">
            <v>10</v>
          </cell>
        </row>
      </sheetData>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dor"/>
      <sheetName val="DropDown"/>
    </sheetNames>
    <sheetDataSet>
      <sheetData sheetId="0" refreshError="1"/>
      <sheetData sheetId="1">
        <row r="205">
          <cell r="C205" t="str">
            <v>Por E-mail</v>
          </cell>
        </row>
        <row r="206">
          <cell r="C206" t="str">
            <v>No Centro</v>
          </cell>
        </row>
        <row r="207">
          <cell r="C207" t="str">
            <v>Por Correio</v>
          </cell>
        </row>
        <row r="208">
          <cell r="C208" t="str">
            <v>Por Fax</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dor"/>
      <sheetName val="DropDown"/>
    </sheetNames>
    <sheetDataSet>
      <sheetData sheetId="0" refreshError="1"/>
      <sheetData sheetId="1">
        <row r="205">
          <cell r="C205" t="str">
            <v>Por E-mail</v>
          </cell>
        </row>
        <row r="206">
          <cell r="C206" t="str">
            <v>No Centro</v>
          </cell>
        </row>
        <row r="207">
          <cell r="C207" t="str">
            <v>Por Correio</v>
          </cell>
        </row>
        <row r="208">
          <cell r="C208" t="str">
            <v>Por Fax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so"/>
      <sheetName val="FormandosSeleccionados"/>
      <sheetName val="Cronograma"/>
      <sheetName val="Formandos&amp;Formadores"/>
      <sheetName val="1º Mês"/>
      <sheetName val="2º Mês"/>
      <sheetName val="3º Mês"/>
      <sheetName val="4º Mês"/>
      <sheetName val="5º Mês"/>
      <sheetName val="BoletimItinerário"/>
      <sheetName val="Pontuações"/>
      <sheetName val="Auto_Formadores"/>
      <sheetName val="Questionário"/>
      <sheetName val="Rub1.6"/>
      <sheetName val="Rub2.1"/>
      <sheetName val="Rub1.4"/>
      <sheetName val="RegistarClassificações"/>
      <sheetName val="AvaliaçãoInternaAcção"/>
      <sheetName val="AvaliaçãoAcçãoDGRHE"/>
      <sheetName val="Lista Formandos PND POPH 2009"/>
      <sheetName val="PautaNDeAnexo"/>
      <sheetName val="CustosElegíveis"/>
    </sheetNames>
    <sheetDataSet>
      <sheetData sheetId="0">
        <row r="86">
          <cell r="C86">
            <v>1</v>
          </cell>
        </row>
        <row r="87">
          <cell r="C87">
            <v>2</v>
          </cell>
        </row>
        <row r="88">
          <cell r="C88">
            <v>3</v>
          </cell>
        </row>
        <row r="89">
          <cell r="C89">
            <v>4</v>
          </cell>
        </row>
        <row r="90">
          <cell r="C90">
            <v>5</v>
          </cell>
        </row>
      </sheetData>
      <sheetData sheetId="1"/>
      <sheetData sheetId="2"/>
      <sheetData sheetId="3"/>
      <sheetData sheetId="4"/>
      <sheetData sheetId="5"/>
      <sheetData sheetId="6"/>
      <sheetData sheetId="7"/>
      <sheetData sheetId="8"/>
      <sheetData sheetId="9">
        <row r="147">
          <cell r="B147" t="str">
            <v/>
          </cell>
        </row>
        <row r="148">
          <cell r="B148" t="str">
            <v/>
          </cell>
        </row>
        <row r="149">
          <cell r="B149" t="str">
            <v/>
          </cell>
        </row>
      </sheetData>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so"/>
      <sheetName val="FormandosSeleccionados"/>
      <sheetName val="Cronograma"/>
      <sheetName val="Formandos&amp;Formadores"/>
      <sheetName val="1º Mês"/>
      <sheetName val="2º Mês"/>
      <sheetName val="3º Mês"/>
      <sheetName val="4º Mês"/>
      <sheetName val="5º Mês"/>
      <sheetName val="BoletimItinerário"/>
      <sheetName val="Pontuações"/>
      <sheetName val="Auto_Formadores"/>
      <sheetName val="Questionário"/>
      <sheetName val="Rub1.6"/>
      <sheetName val="Rub2.1"/>
      <sheetName val="Rub1.4"/>
      <sheetName val="RegistarClassificações"/>
      <sheetName val="AvaliaçãoInternaAcção"/>
      <sheetName val="AvaliaçãoAcçãoDGRHE"/>
      <sheetName val="Lista Formandos PND POPH 2009"/>
      <sheetName val="PautaNDeAnexo"/>
      <sheetName val="CustosElegíveis"/>
    </sheetNames>
    <sheetDataSet>
      <sheetData sheetId="0">
        <row r="85">
          <cell r="E85" t="str">
            <v>Nunca</v>
          </cell>
        </row>
        <row r="86">
          <cell r="C86">
            <v>1</v>
          </cell>
        </row>
        <row r="87">
          <cell r="C87">
            <v>2</v>
          </cell>
        </row>
        <row r="88">
          <cell r="C88">
            <v>3</v>
          </cell>
        </row>
        <row r="89">
          <cell r="C89">
            <v>4</v>
          </cell>
        </row>
        <row r="90">
          <cell r="C90">
            <v>5</v>
          </cell>
        </row>
      </sheetData>
      <sheetData sheetId="1"/>
      <sheetData sheetId="2"/>
      <sheetData sheetId="3"/>
      <sheetData sheetId="4"/>
      <sheetData sheetId="5"/>
      <sheetData sheetId="6"/>
      <sheetData sheetId="7"/>
      <sheetData sheetId="8"/>
      <sheetData sheetId="9">
        <row r="147">
          <cell r="B147" t="str">
            <v/>
          </cell>
        </row>
        <row r="148">
          <cell r="B148" t="str">
            <v/>
          </cell>
        </row>
        <row r="149">
          <cell r="B149" t="str">
            <v/>
          </cell>
        </row>
      </sheetData>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enfipedirector@gmail.com" TargetMode="External"/><Relationship Id="rId4" Type="http://schemas.openxmlformats.org/officeDocument/2006/relationships/image" Target="../media/image2.png"/></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www.cffh.pt/" TargetMode="External"/><Relationship Id="rId4" Type="http://schemas.openxmlformats.org/officeDocument/2006/relationships/image" Target="../media/image2.png"/></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workbookViewId="0">
      <selection activeCell="Q1" sqref="Q1"/>
    </sheetView>
  </sheetViews>
  <sheetFormatPr defaultRowHeight="12.75" x14ac:dyDescent="0.2"/>
  <cols>
    <col min="1" max="3" width="9.140625" style="133"/>
    <col min="4" max="4" width="16.28515625" style="133" customWidth="1"/>
    <col min="5" max="5" width="3.7109375" style="133" customWidth="1"/>
    <col min="6" max="6" width="7.42578125" style="133" customWidth="1"/>
    <col min="7" max="7" width="8.140625" style="133" customWidth="1"/>
    <col min="8" max="8" width="6.28515625" style="133" customWidth="1"/>
    <col min="9" max="9" width="6.42578125" style="133" customWidth="1"/>
    <col min="10" max="10" width="6.140625" style="133" customWidth="1"/>
    <col min="11" max="11" width="5.85546875" style="133" customWidth="1"/>
    <col min="12" max="12" width="5.5703125" style="133" customWidth="1"/>
    <col min="13" max="13" width="6.5703125" style="133" customWidth="1"/>
    <col min="14" max="14" width="8.5703125" style="133" customWidth="1"/>
    <col min="15" max="15" width="7" style="133" customWidth="1"/>
    <col min="16" max="16" width="7.42578125" style="133" customWidth="1"/>
    <col min="17" max="17" width="6.7109375" style="133" customWidth="1"/>
    <col min="18" max="16384" width="9.140625" style="133"/>
  </cols>
  <sheetData>
    <row r="1" spans="1:17" ht="54.75" customHeight="1" x14ac:dyDescent="0.2">
      <c r="A1" s="336"/>
      <c r="B1" s="336"/>
      <c r="C1" s="336"/>
      <c r="D1" s="336"/>
      <c r="I1"/>
      <c r="M1" s="143"/>
      <c r="N1" s="143"/>
      <c r="O1" s="143"/>
      <c r="P1" s="143"/>
      <c r="Q1" s="143"/>
    </row>
    <row r="2" spans="1:17" s="144" customFormat="1" ht="36" customHeight="1" x14ac:dyDescent="0.25">
      <c r="A2" s="337"/>
      <c r="B2" s="338"/>
      <c r="C2" s="338"/>
      <c r="D2" s="338"/>
      <c r="E2" s="338"/>
      <c r="F2" s="338"/>
      <c r="G2" s="338"/>
      <c r="H2" s="338"/>
      <c r="I2" s="338"/>
      <c r="J2" s="339">
        <f>RelatorioFormador!F30</f>
        <v>0</v>
      </c>
      <c r="K2" s="339"/>
      <c r="L2" s="339"/>
      <c r="M2" s="339"/>
      <c r="N2" s="339"/>
      <c r="O2" s="339"/>
      <c r="P2" s="339"/>
      <c r="Q2" s="340"/>
    </row>
    <row r="3" spans="1:17" s="144" customFormat="1" ht="15" customHeight="1" x14ac:dyDescent="0.25">
      <c r="A3" s="363"/>
      <c r="B3" s="364"/>
      <c r="C3" s="364"/>
      <c r="D3" s="365"/>
      <c r="E3" s="341" t="s">
        <v>179</v>
      </c>
      <c r="F3" s="342"/>
      <c r="G3" s="342"/>
      <c r="H3" s="342"/>
      <c r="I3" s="343"/>
      <c r="J3" s="145" t="s">
        <v>180</v>
      </c>
      <c r="K3" s="146"/>
      <c r="L3" s="146"/>
      <c r="M3" s="146"/>
      <c r="N3" s="147"/>
      <c r="O3" s="344" t="s">
        <v>181</v>
      </c>
      <c r="P3" s="148" t="s">
        <v>182</v>
      </c>
      <c r="Q3" s="347" t="s">
        <v>183</v>
      </c>
    </row>
    <row r="4" spans="1:17" ht="12.75" customHeight="1" x14ac:dyDescent="0.2">
      <c r="A4" s="366"/>
      <c r="B4" s="367"/>
      <c r="C4" s="367"/>
      <c r="D4" s="368"/>
      <c r="E4" s="350" t="s">
        <v>75</v>
      </c>
      <c r="F4" s="353" t="s">
        <v>184</v>
      </c>
      <c r="G4" s="354" t="s">
        <v>185</v>
      </c>
      <c r="H4" s="357" t="s">
        <v>186</v>
      </c>
      <c r="I4" s="149"/>
      <c r="J4" s="330" t="s">
        <v>258</v>
      </c>
      <c r="K4" s="330" t="s">
        <v>258</v>
      </c>
      <c r="L4" s="333" t="s">
        <v>258</v>
      </c>
      <c r="M4" s="357" t="s">
        <v>187</v>
      </c>
      <c r="N4" s="360" t="s">
        <v>188</v>
      </c>
      <c r="O4" s="345"/>
      <c r="P4" s="360" t="s">
        <v>189</v>
      </c>
      <c r="Q4" s="348"/>
    </row>
    <row r="5" spans="1:17" ht="30.75" customHeight="1" x14ac:dyDescent="0.2">
      <c r="A5" s="366"/>
      <c r="B5" s="367"/>
      <c r="C5" s="367"/>
      <c r="D5" s="368"/>
      <c r="E5" s="351"/>
      <c r="F5" s="353"/>
      <c r="G5" s="355"/>
      <c r="H5" s="358"/>
      <c r="I5" s="361" t="s">
        <v>190</v>
      </c>
      <c r="J5" s="331"/>
      <c r="K5" s="331"/>
      <c r="L5" s="334"/>
      <c r="M5" s="358"/>
      <c r="N5" s="361"/>
      <c r="O5" s="345"/>
      <c r="P5" s="361"/>
      <c r="Q5" s="348"/>
    </row>
    <row r="6" spans="1:17" ht="15" customHeight="1" x14ac:dyDescent="0.2">
      <c r="A6" s="366"/>
      <c r="B6" s="367"/>
      <c r="C6" s="367"/>
      <c r="D6" s="368"/>
      <c r="E6" s="352"/>
      <c r="F6" s="353"/>
      <c r="G6" s="356"/>
      <c r="H6" s="359"/>
      <c r="I6" s="361"/>
      <c r="J6" s="332"/>
      <c r="K6" s="332"/>
      <c r="L6" s="335"/>
      <c r="M6" s="359"/>
      <c r="N6" s="361"/>
      <c r="O6" s="346"/>
      <c r="P6" s="361"/>
      <c r="Q6" s="349"/>
    </row>
    <row r="7" spans="1:17" ht="15" x14ac:dyDescent="0.25">
      <c r="A7" s="369"/>
      <c r="B7" s="370"/>
      <c r="C7" s="370"/>
      <c r="D7" s="371"/>
      <c r="E7" s="150">
        <v>0.05</v>
      </c>
      <c r="F7" s="150">
        <v>0.1</v>
      </c>
      <c r="G7" s="150">
        <v>0.1</v>
      </c>
      <c r="H7" s="151">
        <v>0.25</v>
      </c>
      <c r="I7" s="362"/>
      <c r="J7" s="152">
        <v>0.2</v>
      </c>
      <c r="K7" s="152">
        <v>0.2</v>
      </c>
      <c r="L7" s="152">
        <v>0.2</v>
      </c>
      <c r="M7" s="151">
        <v>0.6</v>
      </c>
      <c r="N7" s="153"/>
      <c r="O7" s="151">
        <v>0.15</v>
      </c>
      <c r="P7" s="153"/>
      <c r="Q7" s="154">
        <f>SUM(O7,M7,H7)</f>
        <v>1</v>
      </c>
    </row>
    <row r="8" spans="1:17" x14ac:dyDescent="0.2">
      <c r="A8" s="372"/>
      <c r="B8" s="373"/>
      <c r="C8" s="373"/>
      <c r="D8" s="373"/>
      <c r="E8" s="155"/>
      <c r="F8" s="155"/>
      <c r="G8" s="155"/>
      <c r="H8" s="156">
        <f>SUM(E8)*$E$7+(F8)*$F$7+(G8)*$G$7</f>
        <v>0</v>
      </c>
      <c r="I8" s="157">
        <f>H8/25%</f>
        <v>0</v>
      </c>
      <c r="J8" s="158"/>
      <c r="K8" s="158"/>
      <c r="L8" s="158"/>
      <c r="M8" s="156">
        <f>SUM(J8*$J$7,K8*$K$7,L8*$L$7)</f>
        <v>0</v>
      </c>
      <c r="N8" s="157">
        <f>M8/60%</f>
        <v>0</v>
      </c>
      <c r="O8" s="156">
        <f>P8*$O$7</f>
        <v>0</v>
      </c>
      <c r="P8" s="159"/>
      <c r="Q8" s="157">
        <f>SUM(H8,M8,O8)</f>
        <v>0</v>
      </c>
    </row>
    <row r="9" spans="1:17" x14ac:dyDescent="0.2">
      <c r="A9" s="372"/>
      <c r="B9" s="373"/>
      <c r="C9" s="373"/>
      <c r="D9" s="373"/>
      <c r="E9" s="155"/>
      <c r="F9" s="155"/>
      <c r="G9" s="155"/>
      <c r="H9" s="156">
        <f t="shared" ref="H9:H27" si="0">SUM(E9)*$E$7+(F9)*$F$7+(G9)*$G$7</f>
        <v>0</v>
      </c>
      <c r="I9" s="157">
        <f t="shared" ref="I9:I27" si="1">H9/25%</f>
        <v>0</v>
      </c>
      <c r="J9" s="158"/>
      <c r="K9" s="158"/>
      <c r="L9" s="158"/>
      <c r="M9" s="156">
        <f t="shared" ref="M9:M27" si="2">SUM(J9*$J$7,K9*$K$7,L9*$L$7)</f>
        <v>0</v>
      </c>
      <c r="N9" s="157">
        <f t="shared" ref="N9:N27" si="3">M9/60%</f>
        <v>0</v>
      </c>
      <c r="O9" s="156">
        <f t="shared" ref="O9:O27" si="4">P9*$O$7</f>
        <v>0</v>
      </c>
      <c r="P9" s="159"/>
      <c r="Q9" s="157">
        <f t="shared" ref="Q9:Q27" si="5">SUM(H9,M9,O9)</f>
        <v>0</v>
      </c>
    </row>
    <row r="10" spans="1:17" x14ac:dyDescent="0.2">
      <c r="A10" s="372"/>
      <c r="B10" s="373"/>
      <c r="C10" s="373"/>
      <c r="D10" s="373"/>
      <c r="E10" s="155"/>
      <c r="F10" s="155"/>
      <c r="G10" s="155"/>
      <c r="H10" s="156">
        <f t="shared" si="0"/>
        <v>0</v>
      </c>
      <c r="I10" s="157">
        <f t="shared" si="1"/>
        <v>0</v>
      </c>
      <c r="J10" s="158"/>
      <c r="K10" s="158"/>
      <c r="L10" s="158"/>
      <c r="M10" s="156">
        <f t="shared" si="2"/>
        <v>0</v>
      </c>
      <c r="N10" s="157">
        <f t="shared" si="3"/>
        <v>0</v>
      </c>
      <c r="O10" s="156">
        <f t="shared" si="4"/>
        <v>0</v>
      </c>
      <c r="P10" s="159"/>
      <c r="Q10" s="157">
        <f t="shared" si="5"/>
        <v>0</v>
      </c>
    </row>
    <row r="11" spans="1:17" x14ac:dyDescent="0.2">
      <c r="A11" s="372"/>
      <c r="B11" s="373"/>
      <c r="C11" s="373"/>
      <c r="D11" s="373"/>
      <c r="E11" s="155"/>
      <c r="F11" s="155"/>
      <c r="G11" s="155"/>
      <c r="H11" s="156">
        <f t="shared" si="0"/>
        <v>0</v>
      </c>
      <c r="I11" s="157">
        <f t="shared" si="1"/>
        <v>0</v>
      </c>
      <c r="J11" s="160"/>
      <c r="K11" s="160"/>
      <c r="L11" s="160"/>
      <c r="M11" s="156">
        <f t="shared" si="2"/>
        <v>0</v>
      </c>
      <c r="N11" s="157">
        <f t="shared" si="3"/>
        <v>0</v>
      </c>
      <c r="O11" s="156">
        <f t="shared" si="4"/>
        <v>0</v>
      </c>
      <c r="P11" s="159"/>
      <c r="Q11" s="157">
        <f t="shared" si="5"/>
        <v>0</v>
      </c>
    </row>
    <row r="12" spans="1:17" x14ac:dyDescent="0.2">
      <c r="A12" s="372"/>
      <c r="B12" s="373"/>
      <c r="C12" s="373"/>
      <c r="D12" s="373"/>
      <c r="E12" s="155"/>
      <c r="F12" s="155"/>
      <c r="G12" s="155"/>
      <c r="H12" s="156">
        <f t="shared" si="0"/>
        <v>0</v>
      </c>
      <c r="I12" s="157">
        <f t="shared" si="1"/>
        <v>0</v>
      </c>
      <c r="J12" s="160"/>
      <c r="K12" s="160"/>
      <c r="L12" s="160"/>
      <c r="M12" s="156">
        <f t="shared" si="2"/>
        <v>0</v>
      </c>
      <c r="N12" s="157">
        <f t="shared" si="3"/>
        <v>0</v>
      </c>
      <c r="O12" s="156">
        <f t="shared" si="4"/>
        <v>0</v>
      </c>
      <c r="P12" s="159"/>
      <c r="Q12" s="157">
        <f t="shared" si="5"/>
        <v>0</v>
      </c>
    </row>
    <row r="13" spans="1:17" x14ac:dyDescent="0.2">
      <c r="A13" s="372"/>
      <c r="B13" s="373"/>
      <c r="C13" s="373"/>
      <c r="D13" s="373"/>
      <c r="E13" s="155"/>
      <c r="F13" s="155"/>
      <c r="G13" s="155"/>
      <c r="H13" s="156">
        <f t="shared" si="0"/>
        <v>0</v>
      </c>
      <c r="I13" s="157">
        <f t="shared" si="1"/>
        <v>0</v>
      </c>
      <c r="J13" s="160"/>
      <c r="K13" s="160"/>
      <c r="L13" s="160"/>
      <c r="M13" s="156">
        <f t="shared" si="2"/>
        <v>0</v>
      </c>
      <c r="N13" s="157">
        <f t="shared" si="3"/>
        <v>0</v>
      </c>
      <c r="O13" s="156">
        <f t="shared" si="4"/>
        <v>0</v>
      </c>
      <c r="P13" s="159"/>
      <c r="Q13" s="157">
        <f t="shared" si="5"/>
        <v>0</v>
      </c>
    </row>
    <row r="14" spans="1:17" x14ac:dyDescent="0.2">
      <c r="A14" s="372"/>
      <c r="B14" s="373"/>
      <c r="C14" s="373"/>
      <c r="D14" s="373"/>
      <c r="E14" s="155"/>
      <c r="F14" s="155"/>
      <c r="G14" s="155"/>
      <c r="H14" s="156">
        <f t="shared" si="0"/>
        <v>0</v>
      </c>
      <c r="I14" s="157">
        <f t="shared" si="1"/>
        <v>0</v>
      </c>
      <c r="J14" s="160"/>
      <c r="K14" s="160"/>
      <c r="L14" s="160"/>
      <c r="M14" s="156">
        <f t="shared" si="2"/>
        <v>0</v>
      </c>
      <c r="N14" s="157">
        <f t="shared" si="3"/>
        <v>0</v>
      </c>
      <c r="O14" s="156">
        <f t="shared" si="4"/>
        <v>0</v>
      </c>
      <c r="P14" s="159"/>
      <c r="Q14" s="157">
        <f t="shared" si="5"/>
        <v>0</v>
      </c>
    </row>
    <row r="15" spans="1:17" x14ac:dyDescent="0.2">
      <c r="A15" s="372"/>
      <c r="B15" s="373"/>
      <c r="C15" s="373"/>
      <c r="D15" s="373"/>
      <c r="E15" s="155"/>
      <c r="F15" s="155"/>
      <c r="G15" s="155"/>
      <c r="H15" s="156">
        <f t="shared" si="0"/>
        <v>0</v>
      </c>
      <c r="I15" s="157">
        <f t="shared" si="1"/>
        <v>0</v>
      </c>
      <c r="J15" s="160"/>
      <c r="K15" s="160"/>
      <c r="L15" s="160"/>
      <c r="M15" s="156">
        <f t="shared" si="2"/>
        <v>0</v>
      </c>
      <c r="N15" s="157">
        <f t="shared" si="3"/>
        <v>0</v>
      </c>
      <c r="O15" s="156">
        <f t="shared" si="4"/>
        <v>0</v>
      </c>
      <c r="P15" s="159"/>
      <c r="Q15" s="157">
        <f t="shared" si="5"/>
        <v>0</v>
      </c>
    </row>
    <row r="16" spans="1:17" x14ac:dyDescent="0.2">
      <c r="A16" s="372"/>
      <c r="B16" s="373"/>
      <c r="C16" s="373"/>
      <c r="D16" s="373"/>
      <c r="E16" s="155"/>
      <c r="F16" s="155"/>
      <c r="G16" s="155"/>
      <c r="H16" s="156">
        <f t="shared" si="0"/>
        <v>0</v>
      </c>
      <c r="I16" s="157">
        <f t="shared" si="1"/>
        <v>0</v>
      </c>
      <c r="J16" s="160"/>
      <c r="K16" s="160"/>
      <c r="L16" s="160"/>
      <c r="M16" s="156">
        <f t="shared" si="2"/>
        <v>0</v>
      </c>
      <c r="N16" s="157">
        <f t="shared" si="3"/>
        <v>0</v>
      </c>
      <c r="O16" s="156">
        <f t="shared" si="4"/>
        <v>0</v>
      </c>
      <c r="P16" s="159"/>
      <c r="Q16" s="157">
        <f t="shared" si="5"/>
        <v>0</v>
      </c>
    </row>
    <row r="17" spans="1:17" x14ac:dyDescent="0.2">
      <c r="A17" s="372"/>
      <c r="B17" s="373"/>
      <c r="C17" s="373"/>
      <c r="D17" s="373"/>
      <c r="E17" s="155"/>
      <c r="F17" s="155"/>
      <c r="G17" s="155"/>
      <c r="H17" s="156">
        <f t="shared" si="0"/>
        <v>0</v>
      </c>
      <c r="I17" s="157">
        <f t="shared" si="1"/>
        <v>0</v>
      </c>
      <c r="J17" s="160"/>
      <c r="K17" s="160"/>
      <c r="L17" s="160"/>
      <c r="M17" s="156">
        <f t="shared" si="2"/>
        <v>0</v>
      </c>
      <c r="N17" s="157">
        <f t="shared" si="3"/>
        <v>0</v>
      </c>
      <c r="O17" s="156">
        <f t="shared" si="4"/>
        <v>0</v>
      </c>
      <c r="P17" s="159"/>
      <c r="Q17" s="157">
        <f t="shared" si="5"/>
        <v>0</v>
      </c>
    </row>
    <row r="18" spans="1:17" x14ac:dyDescent="0.2">
      <c r="A18" s="372"/>
      <c r="B18" s="373"/>
      <c r="C18" s="373"/>
      <c r="D18" s="373"/>
      <c r="E18" s="155"/>
      <c r="F18" s="155"/>
      <c r="G18" s="155"/>
      <c r="H18" s="156">
        <f t="shared" si="0"/>
        <v>0</v>
      </c>
      <c r="I18" s="157">
        <f t="shared" si="1"/>
        <v>0</v>
      </c>
      <c r="J18" s="160"/>
      <c r="K18" s="160"/>
      <c r="L18" s="160"/>
      <c r="M18" s="156">
        <f t="shared" si="2"/>
        <v>0</v>
      </c>
      <c r="N18" s="157">
        <f t="shared" si="3"/>
        <v>0</v>
      </c>
      <c r="O18" s="156">
        <f t="shared" si="4"/>
        <v>0</v>
      </c>
      <c r="P18" s="159"/>
      <c r="Q18" s="157">
        <f t="shared" si="5"/>
        <v>0</v>
      </c>
    </row>
    <row r="19" spans="1:17" x14ac:dyDescent="0.2">
      <c r="A19" s="372"/>
      <c r="B19" s="373"/>
      <c r="C19" s="373"/>
      <c r="D19" s="373"/>
      <c r="E19" s="155"/>
      <c r="F19" s="155"/>
      <c r="G19" s="155"/>
      <c r="H19" s="156">
        <f t="shared" si="0"/>
        <v>0</v>
      </c>
      <c r="I19" s="157">
        <f t="shared" si="1"/>
        <v>0</v>
      </c>
      <c r="J19" s="160"/>
      <c r="K19" s="160"/>
      <c r="L19" s="160"/>
      <c r="M19" s="156">
        <f t="shared" si="2"/>
        <v>0</v>
      </c>
      <c r="N19" s="157">
        <f t="shared" si="3"/>
        <v>0</v>
      </c>
      <c r="O19" s="156">
        <f t="shared" si="4"/>
        <v>0</v>
      </c>
      <c r="P19" s="159"/>
      <c r="Q19" s="157">
        <f t="shared" si="5"/>
        <v>0</v>
      </c>
    </row>
    <row r="20" spans="1:17" x14ac:dyDescent="0.2">
      <c r="A20" s="372"/>
      <c r="B20" s="373"/>
      <c r="C20" s="373"/>
      <c r="D20" s="373"/>
      <c r="E20" s="155"/>
      <c r="F20" s="155"/>
      <c r="G20" s="155"/>
      <c r="H20" s="156">
        <f t="shared" si="0"/>
        <v>0</v>
      </c>
      <c r="I20" s="157">
        <f t="shared" si="1"/>
        <v>0</v>
      </c>
      <c r="J20" s="160"/>
      <c r="K20" s="160"/>
      <c r="L20" s="160"/>
      <c r="M20" s="156">
        <f t="shared" si="2"/>
        <v>0</v>
      </c>
      <c r="N20" s="157">
        <f t="shared" si="3"/>
        <v>0</v>
      </c>
      <c r="O20" s="156">
        <f t="shared" si="4"/>
        <v>0</v>
      </c>
      <c r="P20" s="159"/>
      <c r="Q20" s="157">
        <f t="shared" si="5"/>
        <v>0</v>
      </c>
    </row>
    <row r="21" spans="1:17" x14ac:dyDescent="0.2">
      <c r="A21" s="372"/>
      <c r="B21" s="373"/>
      <c r="C21" s="373"/>
      <c r="D21" s="373"/>
      <c r="E21" s="155"/>
      <c r="F21" s="155"/>
      <c r="G21" s="155"/>
      <c r="H21" s="156">
        <f t="shared" si="0"/>
        <v>0</v>
      </c>
      <c r="I21" s="157">
        <f t="shared" si="1"/>
        <v>0</v>
      </c>
      <c r="J21" s="160"/>
      <c r="K21" s="160"/>
      <c r="L21" s="160"/>
      <c r="M21" s="156">
        <f t="shared" si="2"/>
        <v>0</v>
      </c>
      <c r="N21" s="157">
        <f t="shared" si="3"/>
        <v>0</v>
      </c>
      <c r="O21" s="156">
        <f t="shared" si="4"/>
        <v>0</v>
      </c>
      <c r="P21" s="159"/>
      <c r="Q21" s="157">
        <f t="shared" si="5"/>
        <v>0</v>
      </c>
    </row>
    <row r="22" spans="1:17" x14ac:dyDescent="0.2">
      <c r="A22" s="372"/>
      <c r="B22" s="373"/>
      <c r="C22" s="373"/>
      <c r="D22" s="373"/>
      <c r="E22" s="155"/>
      <c r="F22" s="155"/>
      <c r="G22" s="155"/>
      <c r="H22" s="156">
        <f t="shared" si="0"/>
        <v>0</v>
      </c>
      <c r="I22" s="157">
        <f t="shared" si="1"/>
        <v>0</v>
      </c>
      <c r="J22" s="160"/>
      <c r="K22" s="160"/>
      <c r="L22" s="160"/>
      <c r="M22" s="156">
        <f t="shared" si="2"/>
        <v>0</v>
      </c>
      <c r="N22" s="157">
        <f t="shared" si="3"/>
        <v>0</v>
      </c>
      <c r="O22" s="156">
        <f t="shared" si="4"/>
        <v>0</v>
      </c>
      <c r="P22" s="159"/>
      <c r="Q22" s="157">
        <f t="shared" si="5"/>
        <v>0</v>
      </c>
    </row>
    <row r="23" spans="1:17" x14ac:dyDescent="0.2">
      <c r="A23" s="372"/>
      <c r="B23" s="373"/>
      <c r="C23" s="373"/>
      <c r="D23" s="373"/>
      <c r="E23" s="155"/>
      <c r="F23" s="155"/>
      <c r="G23" s="155"/>
      <c r="H23" s="156">
        <f t="shared" si="0"/>
        <v>0</v>
      </c>
      <c r="I23" s="157">
        <f t="shared" si="1"/>
        <v>0</v>
      </c>
      <c r="J23" s="160"/>
      <c r="K23" s="160"/>
      <c r="L23" s="160"/>
      <c r="M23" s="156">
        <f t="shared" si="2"/>
        <v>0</v>
      </c>
      <c r="N23" s="157">
        <f t="shared" si="3"/>
        <v>0</v>
      </c>
      <c r="O23" s="156">
        <f t="shared" si="4"/>
        <v>0</v>
      </c>
      <c r="P23" s="159"/>
      <c r="Q23" s="157">
        <f t="shared" si="5"/>
        <v>0</v>
      </c>
    </row>
    <row r="24" spans="1:17" x14ac:dyDescent="0.2">
      <c r="A24" s="372"/>
      <c r="B24" s="373"/>
      <c r="C24" s="373"/>
      <c r="D24" s="373"/>
      <c r="E24" s="155"/>
      <c r="F24" s="155"/>
      <c r="G24" s="155"/>
      <c r="H24" s="156">
        <f t="shared" si="0"/>
        <v>0</v>
      </c>
      <c r="I24" s="157">
        <f t="shared" si="1"/>
        <v>0</v>
      </c>
      <c r="J24" s="160"/>
      <c r="K24" s="160"/>
      <c r="L24" s="160"/>
      <c r="M24" s="156">
        <f t="shared" si="2"/>
        <v>0</v>
      </c>
      <c r="N24" s="157">
        <f t="shared" si="3"/>
        <v>0</v>
      </c>
      <c r="O24" s="156">
        <f t="shared" si="4"/>
        <v>0</v>
      </c>
      <c r="P24" s="159"/>
      <c r="Q24" s="157">
        <f t="shared" si="5"/>
        <v>0</v>
      </c>
    </row>
    <row r="25" spans="1:17" x14ac:dyDescent="0.2">
      <c r="A25" s="374"/>
      <c r="B25" s="375"/>
      <c r="C25" s="375"/>
      <c r="D25" s="376"/>
      <c r="E25" s="155"/>
      <c r="F25" s="155"/>
      <c r="G25" s="155"/>
      <c r="H25" s="156">
        <f t="shared" si="0"/>
        <v>0</v>
      </c>
      <c r="I25" s="157">
        <f t="shared" si="1"/>
        <v>0</v>
      </c>
      <c r="J25" s="160"/>
      <c r="K25" s="160"/>
      <c r="L25" s="160"/>
      <c r="M25" s="156">
        <f t="shared" si="2"/>
        <v>0</v>
      </c>
      <c r="N25" s="157">
        <f t="shared" si="3"/>
        <v>0</v>
      </c>
      <c r="O25" s="156">
        <f t="shared" si="4"/>
        <v>0</v>
      </c>
      <c r="P25" s="159"/>
      <c r="Q25" s="157">
        <f t="shared" si="5"/>
        <v>0</v>
      </c>
    </row>
    <row r="26" spans="1:17" x14ac:dyDescent="0.2">
      <c r="A26" s="374"/>
      <c r="B26" s="375"/>
      <c r="C26" s="375"/>
      <c r="D26" s="376"/>
      <c r="E26" s="155"/>
      <c r="F26" s="155"/>
      <c r="G26" s="155"/>
      <c r="H26" s="156">
        <f t="shared" si="0"/>
        <v>0</v>
      </c>
      <c r="I26" s="157">
        <f t="shared" si="1"/>
        <v>0</v>
      </c>
      <c r="J26" s="160"/>
      <c r="K26" s="160"/>
      <c r="L26" s="160"/>
      <c r="M26" s="156">
        <f t="shared" si="2"/>
        <v>0</v>
      </c>
      <c r="N26" s="157">
        <f t="shared" si="3"/>
        <v>0</v>
      </c>
      <c r="O26" s="156">
        <f t="shared" si="4"/>
        <v>0</v>
      </c>
      <c r="P26" s="159"/>
      <c r="Q26" s="157">
        <f t="shared" si="5"/>
        <v>0</v>
      </c>
    </row>
    <row r="27" spans="1:17" x14ac:dyDescent="0.2">
      <c r="A27" s="374"/>
      <c r="B27" s="375"/>
      <c r="C27" s="375"/>
      <c r="D27" s="376"/>
      <c r="E27" s="155"/>
      <c r="F27" s="155"/>
      <c r="G27" s="155"/>
      <c r="H27" s="156">
        <f t="shared" si="0"/>
        <v>0</v>
      </c>
      <c r="I27" s="157">
        <f t="shared" si="1"/>
        <v>0</v>
      </c>
      <c r="J27" s="160"/>
      <c r="K27" s="160"/>
      <c r="L27" s="160"/>
      <c r="M27" s="156">
        <f t="shared" si="2"/>
        <v>0</v>
      </c>
      <c r="N27" s="157">
        <f t="shared" si="3"/>
        <v>0</v>
      </c>
      <c r="O27" s="156">
        <f t="shared" si="4"/>
        <v>0</v>
      </c>
      <c r="P27" s="159"/>
      <c r="Q27" s="157">
        <f t="shared" si="5"/>
        <v>0</v>
      </c>
    </row>
  </sheetData>
  <mergeCells count="38">
    <mergeCell ref="A26:D26"/>
    <mergeCell ref="A25:D25"/>
    <mergeCell ref="A27:D27"/>
    <mergeCell ref="A14:D14"/>
    <mergeCell ref="A15:D15"/>
    <mergeCell ref="A16:D16"/>
    <mergeCell ref="A17:D17"/>
    <mergeCell ref="A22:D22"/>
    <mergeCell ref="A23:D23"/>
    <mergeCell ref="A24:D24"/>
    <mergeCell ref="I5:I7"/>
    <mergeCell ref="A3:D7"/>
    <mergeCell ref="A19:D19"/>
    <mergeCell ref="A20:D20"/>
    <mergeCell ref="A21:D21"/>
    <mergeCell ref="A18:D18"/>
    <mergeCell ref="A8:D8"/>
    <mergeCell ref="A9:D9"/>
    <mergeCell ref="A10:D10"/>
    <mergeCell ref="A11:D11"/>
    <mergeCell ref="A12:D12"/>
    <mergeCell ref="A13:D13"/>
    <mergeCell ref="J4:J6"/>
    <mergeCell ref="K4:K6"/>
    <mergeCell ref="L4:L6"/>
    <mergeCell ref="A1:D1"/>
    <mergeCell ref="A2:I2"/>
    <mergeCell ref="J2:Q2"/>
    <mergeCell ref="E3:I3"/>
    <mergeCell ref="O3:O6"/>
    <mergeCell ref="Q3:Q6"/>
    <mergeCell ref="E4:E6"/>
    <mergeCell ref="F4:F6"/>
    <mergeCell ref="G4:G6"/>
    <mergeCell ref="H4:H6"/>
    <mergeCell ref="M4:M6"/>
    <mergeCell ref="N4:N6"/>
    <mergeCell ref="P4:P6"/>
  </mergeCells>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228"/>
  <sheetViews>
    <sheetView showGridLines="0" showZeros="0" view="pageBreakPreview" zoomScaleNormal="140" zoomScaleSheetLayoutView="100" zoomScalePageLayoutView="130" workbookViewId="0">
      <selection activeCell="A4" sqref="A4:AC4"/>
    </sheetView>
  </sheetViews>
  <sheetFormatPr defaultColWidth="9.140625" defaultRowHeight="25.5" customHeight="1" x14ac:dyDescent="0.2"/>
  <cols>
    <col min="1" max="3" width="3.85546875" style="26" customWidth="1"/>
    <col min="4" max="4" width="7.5703125" style="26" customWidth="1"/>
    <col min="5" max="5" width="5.28515625" style="26" customWidth="1"/>
    <col min="6" max="10" width="3.85546875" style="26" customWidth="1"/>
    <col min="11" max="11" width="4.42578125" style="26" customWidth="1"/>
    <col min="12" max="13" width="3.85546875" style="26" customWidth="1"/>
    <col min="14" max="16" width="3.28515625" style="26" customWidth="1"/>
    <col min="17" max="17" width="3.42578125" style="26" customWidth="1"/>
    <col min="18" max="18" width="3.7109375" style="26" customWidth="1"/>
    <col min="19" max="20" width="3.28515625" style="26" customWidth="1"/>
    <col min="21" max="21" width="4" style="26" customWidth="1"/>
    <col min="22" max="22" width="2.5703125" style="26" customWidth="1"/>
    <col min="23" max="23" width="3" style="26" customWidth="1"/>
    <col min="24" max="24" width="4.140625" style="26" customWidth="1"/>
    <col min="25" max="25" width="3.42578125" style="26" customWidth="1"/>
    <col min="26" max="27" width="3.85546875" style="26" customWidth="1"/>
    <col min="28" max="28" width="4.85546875" style="26" customWidth="1"/>
    <col min="29" max="29" width="3.85546875" style="26" customWidth="1"/>
    <col min="30" max="30" width="17.85546875" style="26" customWidth="1"/>
    <col min="31" max="31" width="11" style="27" customWidth="1"/>
    <col min="32" max="32" width="5.7109375" style="27" customWidth="1"/>
    <col min="33" max="33" width="5.85546875" style="26" customWidth="1"/>
    <col min="34" max="34" width="7" style="26" customWidth="1"/>
    <col min="35" max="35" width="8.5703125" style="26" customWidth="1"/>
    <col min="36" max="36" width="6.28515625" style="26" customWidth="1"/>
    <col min="37" max="39" width="5.85546875" style="26" customWidth="1"/>
    <col min="40" max="41" width="9.5703125" style="26" customWidth="1"/>
    <col min="42" max="46" width="13" style="26" customWidth="1"/>
    <col min="47" max="47" width="9.140625" style="26"/>
    <col min="48" max="48" width="4.140625" style="28" customWidth="1"/>
    <col min="49" max="49" width="14" style="28" bestFit="1" customWidth="1"/>
    <col min="50" max="51" width="9.140625" style="27"/>
    <col min="52" max="16384" width="9.140625" style="26"/>
  </cols>
  <sheetData>
    <row r="1" spans="1:75" ht="15.75" customHeight="1" x14ac:dyDescent="0.2">
      <c r="A1" s="78"/>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row>
    <row r="2" spans="1:75" ht="20.25" customHeight="1" x14ac:dyDescent="0.2">
      <c r="A2" s="78"/>
      <c r="B2" s="78"/>
      <c r="C2" s="78"/>
      <c r="D2" s="78"/>
      <c r="E2" s="78"/>
      <c r="F2" s="78"/>
      <c r="G2" s="78"/>
      <c r="H2" s="78"/>
      <c r="I2" s="78"/>
      <c r="J2" s="78"/>
      <c r="K2" s="78"/>
      <c r="L2" s="78"/>
      <c r="M2" s="78"/>
      <c r="N2" s="78"/>
      <c r="O2" s="78"/>
      <c r="P2" s="78"/>
      <c r="Q2" s="78"/>
      <c r="R2"/>
      <c r="S2" s="78"/>
      <c r="T2" s="78"/>
      <c r="U2" s="78"/>
      <c r="V2" s="78"/>
      <c r="W2" s="78"/>
      <c r="X2" s="78"/>
      <c r="Y2" s="78"/>
      <c r="Z2" s="78"/>
      <c r="AA2" s="78"/>
      <c r="AB2" s="78"/>
      <c r="AC2" s="78"/>
      <c r="AD2" s="117"/>
      <c r="AE2" s="116"/>
    </row>
    <row r="3" spans="1:75" ht="95.25" customHeight="1" x14ac:dyDescent="0.2">
      <c r="A3" s="508"/>
      <c r="B3" s="508"/>
      <c r="C3" s="508"/>
      <c r="D3" s="508"/>
      <c r="E3" s="78"/>
      <c r="F3" s="500"/>
      <c r="G3" s="500"/>
      <c r="H3" s="500"/>
      <c r="I3" s="500"/>
      <c r="J3" s="500"/>
      <c r="K3" s="500"/>
      <c r="L3" s="500"/>
      <c r="M3" s="500"/>
      <c r="N3" s="500"/>
      <c r="O3" s="500"/>
      <c r="P3" s="1"/>
      <c r="Q3" s="1"/>
      <c r="R3" s="78"/>
      <c r="S3"/>
      <c r="T3" s="78"/>
      <c r="U3" s="78"/>
      <c r="V3" s="78"/>
      <c r="W3" s="78"/>
      <c r="X3" s="78"/>
      <c r="Y3" s="78"/>
      <c r="Z3" s="78"/>
      <c r="AA3" s="78"/>
      <c r="AB3" s="78"/>
      <c r="AC3" s="78"/>
      <c r="AD3" s="115"/>
      <c r="AE3" s="116"/>
    </row>
    <row r="4" spans="1:75" ht="53.25" customHeight="1" x14ac:dyDescent="0.2">
      <c r="A4" s="509" t="s">
        <v>263</v>
      </c>
      <c r="B4" s="510"/>
      <c r="C4" s="510"/>
      <c r="D4" s="510"/>
      <c r="E4" s="510"/>
      <c r="F4" s="510"/>
      <c r="G4" s="510"/>
      <c r="H4" s="510"/>
      <c r="I4" s="510"/>
      <c r="J4" s="510"/>
      <c r="K4" s="510"/>
      <c r="L4" s="510"/>
      <c r="M4" s="510"/>
      <c r="N4" s="510"/>
      <c r="O4" s="510"/>
      <c r="P4" s="510"/>
      <c r="Q4" s="510"/>
      <c r="R4" s="510"/>
      <c r="S4" s="510"/>
      <c r="T4" s="510"/>
      <c r="U4" s="510"/>
      <c r="V4" s="510"/>
      <c r="W4" s="510"/>
      <c r="X4" s="510"/>
      <c r="Y4" s="510"/>
      <c r="Z4" s="510"/>
      <c r="AA4" s="510"/>
      <c r="AB4" s="510"/>
      <c r="AC4" s="511"/>
      <c r="AD4" s="115"/>
      <c r="AE4" s="116"/>
    </row>
    <row r="5" spans="1:75" ht="69" customHeight="1" x14ac:dyDescent="0.2">
      <c r="A5" s="512"/>
      <c r="B5" s="512"/>
      <c r="C5" s="512"/>
      <c r="D5" s="512"/>
      <c r="E5" s="512"/>
      <c r="F5" s="512"/>
      <c r="G5" s="512"/>
      <c r="H5" s="512"/>
      <c r="I5" s="512"/>
      <c r="J5" s="512"/>
      <c r="K5" s="512"/>
      <c r="L5" s="512"/>
      <c r="M5" s="512"/>
      <c r="N5" s="512"/>
      <c r="O5" s="512"/>
      <c r="P5" s="512"/>
      <c r="Q5" s="512"/>
      <c r="R5" s="512"/>
      <c r="S5" s="512"/>
      <c r="T5" s="512"/>
      <c r="U5" s="512"/>
      <c r="V5" s="512"/>
      <c r="W5" s="512"/>
      <c r="X5" s="512"/>
      <c r="Y5" s="512"/>
      <c r="Z5" s="512"/>
      <c r="AA5" s="512"/>
      <c r="AB5" s="512"/>
      <c r="AC5" s="78"/>
      <c r="AD5" s="115"/>
      <c r="AE5" s="57"/>
      <c r="AF5" s="108"/>
      <c r="AG5" s="33"/>
      <c r="AH5" s="33"/>
      <c r="AI5" s="33"/>
      <c r="AJ5" s="33"/>
      <c r="AK5" s="33"/>
      <c r="AL5" s="33"/>
      <c r="AM5" s="33"/>
      <c r="AN5" s="33"/>
      <c r="AO5" s="33"/>
      <c r="AP5" s="33"/>
      <c r="AQ5" s="33"/>
      <c r="AR5" s="33"/>
      <c r="AS5" s="33"/>
      <c r="AT5" s="33"/>
      <c r="AU5" s="33"/>
      <c r="AV5" s="109"/>
      <c r="AW5" s="109"/>
      <c r="AX5" s="108"/>
      <c r="AY5" s="108"/>
      <c r="AZ5" s="33"/>
      <c r="BA5" s="33"/>
      <c r="BB5" s="33"/>
      <c r="BC5" s="33"/>
      <c r="BD5" s="33"/>
      <c r="BE5" s="33"/>
      <c r="BF5" s="33"/>
      <c r="BG5" s="33"/>
      <c r="BH5" s="33"/>
      <c r="BI5" s="33"/>
      <c r="BJ5" s="33"/>
      <c r="BK5" s="33"/>
      <c r="BL5" s="33"/>
      <c r="BM5" s="33"/>
      <c r="BN5" s="33"/>
      <c r="BO5" s="33"/>
      <c r="BP5" s="33"/>
      <c r="BQ5" s="33"/>
      <c r="BR5" s="33"/>
      <c r="BS5" s="33"/>
      <c r="BT5" s="33"/>
      <c r="BU5" s="33"/>
      <c r="BV5" s="33"/>
      <c r="BW5" s="33"/>
    </row>
    <row r="6" spans="1:75" ht="21" customHeight="1" x14ac:dyDescent="0.2">
      <c r="A6" s="505"/>
      <c r="B6" s="505"/>
      <c r="C6" s="505"/>
      <c r="D6" s="505"/>
      <c r="E6" s="505"/>
      <c r="F6" s="505"/>
      <c r="G6" s="505"/>
      <c r="H6" s="505"/>
      <c r="I6" s="505"/>
      <c r="J6" s="505"/>
      <c r="K6" s="505"/>
      <c r="L6" s="505"/>
      <c r="M6" s="524" t="s">
        <v>207</v>
      </c>
      <c r="N6" s="524"/>
      <c r="O6" s="524"/>
      <c r="P6" s="524"/>
      <c r="Q6" s="524"/>
      <c r="R6" s="524"/>
      <c r="S6" s="524"/>
      <c r="T6" s="524"/>
      <c r="U6" s="524"/>
      <c r="V6" s="524"/>
      <c r="W6" s="524"/>
      <c r="X6" s="524"/>
      <c r="Y6" s="524"/>
      <c r="Z6" s="524"/>
      <c r="AA6" s="524"/>
      <c r="AB6" s="524"/>
      <c r="AC6" s="78"/>
      <c r="AD6" s="47"/>
      <c r="AE6" s="108"/>
      <c r="AF6" s="108"/>
      <c r="AG6" s="33"/>
      <c r="AH6" s="33"/>
      <c r="AI6" s="33"/>
      <c r="AJ6" s="33"/>
      <c r="AK6" s="33"/>
      <c r="AL6" s="33"/>
      <c r="AM6" s="33"/>
      <c r="AN6" s="33"/>
      <c r="AO6" s="33"/>
      <c r="AP6" s="33"/>
      <c r="AQ6" s="33"/>
      <c r="AR6" s="33"/>
      <c r="AS6" s="33"/>
      <c r="AT6" s="33"/>
      <c r="AU6" s="33"/>
      <c r="AV6" s="109"/>
      <c r="AW6" s="109"/>
      <c r="AX6" s="108"/>
      <c r="AY6" s="108"/>
      <c r="AZ6" s="33"/>
      <c r="BA6" s="33"/>
      <c r="BB6" s="33"/>
      <c r="BC6" s="33"/>
      <c r="BD6" s="33"/>
      <c r="BE6" s="33"/>
      <c r="BF6" s="33"/>
      <c r="BG6" s="33"/>
      <c r="BH6" s="33"/>
      <c r="BI6" s="33"/>
      <c r="BJ6" s="33"/>
      <c r="BK6" s="33"/>
      <c r="BL6" s="33"/>
      <c r="BM6" s="33"/>
      <c r="BN6" s="33"/>
      <c r="BO6" s="33"/>
      <c r="BP6" s="33"/>
      <c r="BQ6" s="33"/>
      <c r="BR6" s="33"/>
      <c r="BS6" s="33"/>
      <c r="BT6" s="33"/>
      <c r="BU6" s="33"/>
      <c r="BV6" s="33"/>
      <c r="BW6" s="33"/>
    </row>
    <row r="7" spans="1:75" ht="46.5" customHeight="1" x14ac:dyDescent="0.2">
      <c r="A7" s="111"/>
      <c r="B7" s="111"/>
      <c r="C7" s="111"/>
      <c r="D7" s="111"/>
      <c r="E7" s="111"/>
      <c r="F7" s="111"/>
      <c r="G7" s="111"/>
      <c r="H7" s="111"/>
      <c r="I7" s="111"/>
      <c r="J7" s="111"/>
      <c r="K7" s="3"/>
      <c r="L7" s="111"/>
      <c r="M7" s="443" t="s">
        <v>138</v>
      </c>
      <c r="N7" s="443"/>
      <c r="O7" s="443"/>
      <c r="P7" s="443"/>
      <c r="Q7" s="443"/>
      <c r="R7" s="443"/>
      <c r="S7" s="443"/>
      <c r="T7" s="443"/>
      <c r="U7" s="443"/>
      <c r="V7" s="443"/>
      <c r="W7" s="443"/>
      <c r="X7" s="443"/>
      <c r="Y7" s="443"/>
      <c r="Z7" s="443"/>
      <c r="AA7" s="443"/>
      <c r="AB7" s="443"/>
      <c r="AC7" s="78"/>
      <c r="AD7" s="47"/>
      <c r="AE7" s="108"/>
      <c r="AF7" s="108"/>
      <c r="AG7" s="33"/>
      <c r="AH7" s="33"/>
      <c r="AI7" s="33"/>
      <c r="AJ7" s="33"/>
      <c r="AK7" s="33"/>
      <c r="AL7" s="33"/>
      <c r="AM7" s="33"/>
      <c r="AN7" s="33"/>
      <c r="AO7" s="33"/>
      <c r="AP7" s="33"/>
      <c r="AQ7" s="33"/>
      <c r="AR7" s="33"/>
      <c r="AS7" s="33"/>
      <c r="AT7" s="33"/>
      <c r="AU7" s="33"/>
      <c r="AV7" s="109"/>
      <c r="AW7" s="109"/>
      <c r="AX7" s="108"/>
      <c r="AY7" s="108"/>
      <c r="AZ7" s="33"/>
      <c r="BA7" s="33"/>
      <c r="BB7" s="33"/>
      <c r="BC7" s="33"/>
      <c r="BD7" s="33"/>
      <c r="BE7" s="33"/>
      <c r="BF7" s="33"/>
      <c r="BG7" s="33"/>
      <c r="BH7" s="33"/>
      <c r="BI7" s="33"/>
      <c r="BJ7" s="33"/>
      <c r="BK7" s="33"/>
      <c r="BL7" s="33"/>
      <c r="BM7" s="33"/>
      <c r="BN7" s="33"/>
      <c r="BO7" s="33"/>
      <c r="BP7" s="33"/>
      <c r="BQ7" s="33"/>
      <c r="BR7" s="33"/>
      <c r="BS7" s="33"/>
      <c r="BT7" s="33"/>
      <c r="BU7" s="33"/>
      <c r="BV7" s="33"/>
      <c r="BW7" s="33"/>
    </row>
    <row r="8" spans="1:75" ht="17.25" customHeight="1" x14ac:dyDescent="0.2">
      <c r="A8" s="139" t="s">
        <v>0</v>
      </c>
      <c r="B8" s="111"/>
      <c r="C8" s="111"/>
      <c r="D8" s="111"/>
      <c r="E8" s="111"/>
      <c r="F8" s="111"/>
      <c r="G8" s="111"/>
      <c r="H8" s="111"/>
      <c r="I8" s="111"/>
      <c r="J8" s="111"/>
      <c r="K8" s="3"/>
      <c r="L8" s="111"/>
      <c r="M8" s="444"/>
      <c r="N8" s="444"/>
      <c r="O8" s="444"/>
      <c r="P8" s="444"/>
      <c r="Q8" s="444"/>
      <c r="R8" s="444"/>
      <c r="S8" s="444"/>
      <c r="T8" s="444"/>
      <c r="U8" s="444"/>
      <c r="V8" s="444"/>
      <c r="W8" s="444"/>
      <c r="X8" s="444"/>
      <c r="Y8" s="444"/>
      <c r="Z8" s="444"/>
      <c r="AA8" s="444"/>
      <c r="AB8" s="444"/>
      <c r="AC8" s="78"/>
      <c r="AD8" s="47"/>
      <c r="AE8" s="108"/>
      <c r="AF8" s="108"/>
      <c r="AG8" s="33"/>
      <c r="AH8" s="33"/>
      <c r="AI8" s="33"/>
      <c r="AJ8" s="33"/>
      <c r="AK8" s="33"/>
      <c r="AL8" s="33"/>
      <c r="AM8" s="33"/>
      <c r="AN8" s="33"/>
      <c r="AO8" s="33"/>
      <c r="AP8" s="33"/>
      <c r="AQ8" s="33"/>
      <c r="AR8" s="33"/>
      <c r="AS8" s="33"/>
      <c r="AT8" s="33"/>
      <c r="AU8" s="33"/>
      <c r="AV8" s="109"/>
      <c r="AW8" s="109"/>
      <c r="AX8" s="108"/>
      <c r="AY8" s="108"/>
      <c r="AZ8" s="33"/>
      <c r="BA8" s="33"/>
      <c r="BB8" s="33"/>
      <c r="BC8" s="33"/>
      <c r="BD8" s="33"/>
      <c r="BE8" s="33"/>
      <c r="BF8" s="33"/>
      <c r="BG8" s="33"/>
      <c r="BH8" s="33"/>
      <c r="BI8" s="33"/>
      <c r="BJ8" s="33"/>
      <c r="BK8" s="33"/>
      <c r="BL8" s="33"/>
      <c r="BM8" s="33"/>
      <c r="BN8" s="33"/>
      <c r="BO8" s="33"/>
      <c r="BP8" s="33"/>
      <c r="BQ8" s="33"/>
      <c r="BR8" s="33"/>
      <c r="BS8" s="33"/>
      <c r="BT8" s="33"/>
      <c r="BU8" s="33"/>
      <c r="BV8" s="33"/>
      <c r="BW8" s="33"/>
    </row>
    <row r="9" spans="1:75" ht="4.5" customHeight="1" x14ac:dyDescent="0.2">
      <c r="A9" s="4"/>
      <c r="B9" s="111"/>
      <c r="C9" s="111"/>
      <c r="D9" s="111"/>
      <c r="E9" s="111"/>
      <c r="F9" s="111"/>
      <c r="G9" s="111"/>
      <c r="H9" s="111"/>
      <c r="I9" s="111"/>
      <c r="J9" s="111"/>
      <c r="K9" s="3"/>
      <c r="L9" s="111"/>
      <c r="M9" s="111"/>
      <c r="N9" s="111"/>
      <c r="O9" s="111"/>
      <c r="P9" s="111"/>
      <c r="Q9" s="111"/>
      <c r="R9" s="111"/>
      <c r="S9" s="111"/>
      <c r="T9" s="111"/>
      <c r="U9" s="111"/>
      <c r="V9" s="111"/>
      <c r="W9" s="111"/>
      <c r="X9" s="111"/>
      <c r="Y9" s="111"/>
      <c r="Z9" s="111"/>
      <c r="AA9" s="111"/>
      <c r="AB9" s="111"/>
      <c r="AC9" s="78"/>
      <c r="AD9" s="386"/>
      <c r="AE9" s="108"/>
      <c r="AF9" s="108"/>
      <c r="AG9" s="33"/>
      <c r="AH9" s="33"/>
      <c r="AI9" s="33"/>
      <c r="AJ9" s="33"/>
      <c r="AK9" s="33"/>
      <c r="AL9" s="33"/>
      <c r="AM9" s="33"/>
      <c r="AN9" s="33"/>
      <c r="AO9" s="33"/>
      <c r="AP9" s="33"/>
      <c r="AQ9" s="33"/>
      <c r="AR9" s="33"/>
      <c r="AS9" s="33"/>
      <c r="AT9" s="33"/>
      <c r="AU9" s="33"/>
      <c r="AV9" s="109"/>
      <c r="AW9" s="109"/>
      <c r="AX9" s="108"/>
      <c r="AY9" s="108"/>
      <c r="AZ9" s="33"/>
      <c r="BA9" s="33"/>
      <c r="BB9" s="33"/>
      <c r="BC9" s="33"/>
      <c r="BD9" s="33"/>
      <c r="BE9" s="33"/>
      <c r="BF9" s="33"/>
      <c r="BG9" s="33"/>
      <c r="BH9" s="33"/>
      <c r="BI9" s="33"/>
      <c r="BJ9" s="33"/>
      <c r="BK9" s="33"/>
      <c r="BL9" s="33"/>
      <c r="BM9" s="33"/>
      <c r="BN9" s="33"/>
      <c r="BO9" s="33"/>
      <c r="BP9" s="33"/>
      <c r="BQ9" s="33"/>
      <c r="BR9" s="33"/>
      <c r="BS9" s="33"/>
      <c r="BT9" s="33"/>
      <c r="BU9" s="33"/>
      <c r="BV9" s="33"/>
      <c r="BW9" s="33"/>
    </row>
    <row r="10" spans="1:75" s="88" customFormat="1" ht="13.5" customHeight="1" x14ac:dyDescent="0.2">
      <c r="A10" s="81"/>
      <c r="B10" s="81"/>
      <c r="C10" s="60"/>
      <c r="D10" s="60"/>
      <c r="E10" s="6" t="s">
        <v>1</v>
      </c>
      <c r="F10" s="390" t="s">
        <v>250</v>
      </c>
      <c r="G10" s="391"/>
      <c r="H10" s="391"/>
      <c r="I10" s="391"/>
      <c r="J10" s="391"/>
      <c r="K10" s="391"/>
      <c r="L10" s="391"/>
      <c r="M10" s="391"/>
      <c r="N10" s="391"/>
      <c r="O10" s="391"/>
      <c r="P10" s="391"/>
      <c r="Q10" s="391"/>
      <c r="R10" s="391"/>
      <c r="S10" s="391"/>
      <c r="T10" s="391"/>
      <c r="U10" s="391"/>
      <c r="V10" s="391"/>
      <c r="W10" s="391"/>
      <c r="X10" s="391"/>
      <c r="Y10" s="391"/>
      <c r="Z10" s="391"/>
      <c r="AA10" s="391"/>
      <c r="AB10" s="392"/>
      <c r="AC10" s="92"/>
      <c r="AD10" s="386"/>
      <c r="AE10" s="91"/>
      <c r="AF10" s="91"/>
      <c r="AG10" s="90"/>
      <c r="AH10" s="90"/>
      <c r="AI10" s="90"/>
      <c r="AJ10" s="90"/>
      <c r="AK10" s="90"/>
      <c r="AL10" s="90"/>
      <c r="AM10" s="90"/>
      <c r="AN10" s="90"/>
      <c r="AO10" s="90"/>
      <c r="AP10" s="90"/>
      <c r="AQ10" s="90"/>
      <c r="AR10" s="90"/>
      <c r="AS10" s="90"/>
      <c r="AT10" s="90"/>
      <c r="AU10" s="90"/>
      <c r="AV10" s="90"/>
      <c r="AW10" s="90"/>
      <c r="AX10" s="90"/>
      <c r="AY10" s="90"/>
      <c r="AZ10" s="90"/>
      <c r="BA10" s="90"/>
      <c r="BB10" s="90"/>
      <c r="BC10" s="90"/>
      <c r="BD10" s="90"/>
      <c r="BE10" s="90"/>
      <c r="BF10" s="90"/>
      <c r="BG10" s="90"/>
      <c r="BH10" s="90"/>
      <c r="BI10" s="90"/>
      <c r="BJ10" s="90"/>
      <c r="BK10" s="90"/>
      <c r="BL10" s="89"/>
      <c r="BM10" s="89"/>
      <c r="BN10" s="89"/>
      <c r="BO10" s="89"/>
      <c r="BP10" s="89"/>
      <c r="BQ10" s="89"/>
      <c r="BR10" s="89"/>
      <c r="BS10" s="89"/>
      <c r="BT10" s="89"/>
      <c r="BU10" s="89"/>
      <c r="BV10" s="89"/>
      <c r="BW10" s="89"/>
    </row>
    <row r="11" spans="1:75" ht="7.5" customHeight="1" x14ac:dyDescent="0.2">
      <c r="A11" s="60"/>
      <c r="B11" s="81"/>
      <c r="C11" s="60"/>
      <c r="D11" s="60"/>
      <c r="E11" s="60"/>
      <c r="F11" s="78"/>
      <c r="G11" s="78"/>
      <c r="H11" s="78"/>
      <c r="I11" s="78"/>
      <c r="J11" s="78"/>
      <c r="K11" s="78"/>
      <c r="L11" s="78"/>
      <c r="M11" s="78"/>
      <c r="N11" s="78"/>
      <c r="O11" s="78"/>
      <c r="P11" s="78"/>
      <c r="Q11" s="78"/>
      <c r="R11" s="87"/>
      <c r="S11" s="87"/>
      <c r="T11" s="87"/>
      <c r="U11" s="87"/>
      <c r="V11" s="87"/>
      <c r="W11" s="87"/>
      <c r="X11" s="87"/>
      <c r="Y11" s="87"/>
      <c r="Z11" s="87"/>
      <c r="AA11" s="87"/>
      <c r="AB11" s="87"/>
      <c r="AC11" s="78"/>
      <c r="AD11" s="386"/>
    </row>
    <row r="12" spans="1:75" ht="13.5" customHeight="1" x14ac:dyDescent="0.2">
      <c r="A12" s="5"/>
      <c r="B12" s="5"/>
      <c r="C12" s="5"/>
      <c r="D12" s="5"/>
      <c r="E12" s="6" t="s">
        <v>2</v>
      </c>
      <c r="F12" s="393" t="s">
        <v>254</v>
      </c>
      <c r="G12" s="394"/>
      <c r="H12" s="394"/>
      <c r="I12" s="394"/>
      <c r="J12" s="394"/>
      <c r="K12" s="395" t="s">
        <v>267</v>
      </c>
      <c r="L12" s="396"/>
      <c r="M12" s="396"/>
      <c r="N12" s="397"/>
      <c r="O12" s="95"/>
      <c r="P12" s="95"/>
      <c r="Q12" s="95"/>
      <c r="R12" s="114"/>
      <c r="S12" s="114"/>
      <c r="T12" s="59"/>
      <c r="U12" s="398"/>
      <c r="V12" s="398"/>
      <c r="W12" s="398"/>
      <c r="X12" s="398"/>
      <c r="Y12" s="398"/>
      <c r="Z12" s="398"/>
      <c r="AA12" s="398"/>
      <c r="AB12" s="398"/>
      <c r="AC12" s="36"/>
      <c r="AD12" s="386"/>
      <c r="AE12" s="37"/>
      <c r="AF12" s="37"/>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3"/>
      <c r="BM12" s="33"/>
      <c r="BN12" s="33"/>
      <c r="BO12" s="33"/>
      <c r="BP12" s="33"/>
      <c r="BQ12" s="33"/>
      <c r="BR12" s="33"/>
      <c r="BS12" s="33"/>
      <c r="BT12" s="33"/>
      <c r="BU12" s="33"/>
      <c r="BV12" s="33"/>
      <c r="BW12" s="33"/>
    </row>
    <row r="13" spans="1:75" ht="7.5" customHeight="1" x14ac:dyDescent="0.2">
      <c r="A13" s="60"/>
      <c r="B13" s="60"/>
      <c r="C13" s="101"/>
      <c r="D13" s="100"/>
      <c r="E13" s="100"/>
      <c r="F13" s="95"/>
      <c r="G13" s="95"/>
      <c r="H13" s="95"/>
      <c r="I13" s="95"/>
      <c r="J13" s="95"/>
      <c r="K13" s="95"/>
      <c r="L13" s="95"/>
      <c r="M13" s="95"/>
      <c r="N13" s="95"/>
      <c r="O13" s="95"/>
      <c r="P13" s="95"/>
      <c r="Q13" s="95"/>
      <c r="R13" s="95"/>
      <c r="S13" s="95"/>
      <c r="T13" s="95"/>
      <c r="U13" s="95"/>
      <c r="V13" s="95"/>
      <c r="W13" s="95"/>
      <c r="X13" s="95"/>
      <c r="Y13" s="95"/>
      <c r="Z13" s="95"/>
      <c r="AA13" s="95"/>
      <c r="AB13" s="99"/>
      <c r="AC13" s="98"/>
      <c r="AD13" s="386"/>
      <c r="AE13" s="97"/>
      <c r="AF13" s="97"/>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6"/>
      <c r="BK13" s="96"/>
      <c r="BL13" s="33"/>
      <c r="BM13" s="33"/>
      <c r="BN13" s="33"/>
      <c r="BO13" s="33"/>
      <c r="BP13" s="33"/>
      <c r="BQ13" s="33"/>
      <c r="BR13" s="33"/>
      <c r="BS13" s="33"/>
      <c r="BT13" s="33"/>
      <c r="BU13" s="33"/>
      <c r="BV13" s="33"/>
      <c r="BW13" s="33"/>
    </row>
    <row r="14" spans="1:75" ht="13.5" customHeight="1" x14ac:dyDescent="0.2">
      <c r="A14" s="60"/>
      <c r="B14" s="60"/>
      <c r="C14" s="6"/>
      <c r="D14" s="94"/>
      <c r="E14" s="6" t="s">
        <v>251</v>
      </c>
      <c r="F14" s="399" t="s">
        <v>252</v>
      </c>
      <c r="G14" s="400"/>
      <c r="H14" s="400"/>
      <c r="I14" s="400"/>
      <c r="J14" s="401"/>
      <c r="K14" s="95"/>
      <c r="L14" s="95"/>
      <c r="M14" s="95"/>
      <c r="N14" s="95"/>
      <c r="O14" s="95"/>
      <c r="P14" s="95"/>
      <c r="Q14" s="6" t="s">
        <v>4</v>
      </c>
      <c r="R14" s="402">
        <v>258743029</v>
      </c>
      <c r="S14" s="403"/>
      <c r="T14" s="403"/>
      <c r="U14" s="404"/>
      <c r="V14" s="95"/>
      <c r="W14" s="95"/>
      <c r="X14" s="6" t="s">
        <v>5</v>
      </c>
      <c r="Y14" s="402">
        <v>258743160</v>
      </c>
      <c r="Z14" s="403"/>
      <c r="AA14" s="403"/>
      <c r="AB14" s="404"/>
      <c r="AC14" s="36"/>
      <c r="AD14" s="386"/>
      <c r="AE14" s="37"/>
      <c r="AF14" s="37"/>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3"/>
      <c r="BM14" s="33"/>
      <c r="BN14" s="33"/>
      <c r="BO14" s="33"/>
      <c r="BP14" s="33"/>
      <c r="BQ14" s="33"/>
      <c r="BR14" s="33"/>
      <c r="BS14" s="33"/>
      <c r="BT14" s="33"/>
      <c r="BU14" s="33"/>
      <c r="BV14" s="33"/>
      <c r="BW14" s="33"/>
    </row>
    <row r="15" spans="1:75" ht="5.25" customHeight="1" x14ac:dyDescent="0.2">
      <c r="A15" s="60"/>
      <c r="B15" s="60"/>
      <c r="C15" s="6"/>
      <c r="D15" s="94"/>
      <c r="E15" s="94"/>
      <c r="F15" s="93"/>
      <c r="G15" s="93"/>
      <c r="H15" s="93"/>
      <c r="I15" s="93"/>
      <c r="J15" s="93"/>
      <c r="K15" s="93"/>
      <c r="L15" s="93"/>
      <c r="M15" s="93"/>
      <c r="N15" s="93"/>
      <c r="O15" s="93"/>
      <c r="P15" s="93"/>
      <c r="Q15" s="93"/>
      <c r="R15" s="93"/>
      <c r="S15" s="93"/>
      <c r="T15" s="93"/>
      <c r="U15" s="93"/>
      <c r="V15" s="93"/>
      <c r="W15" s="93"/>
      <c r="X15" s="93"/>
      <c r="Y15" s="93"/>
      <c r="Z15" s="93"/>
      <c r="AA15" s="93"/>
      <c r="AB15" s="93"/>
      <c r="AC15" s="36"/>
      <c r="AD15" s="386"/>
      <c r="AE15" s="37"/>
      <c r="AF15" s="37"/>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3"/>
      <c r="BM15" s="33"/>
      <c r="BN15" s="33"/>
      <c r="BO15" s="33"/>
      <c r="BP15" s="33"/>
      <c r="BQ15" s="33"/>
      <c r="BR15" s="33"/>
      <c r="BS15" s="33"/>
      <c r="BT15" s="33"/>
      <c r="BU15" s="33"/>
      <c r="BV15" s="33"/>
      <c r="BW15" s="33"/>
    </row>
    <row r="16" spans="1:75" s="88" customFormat="1" ht="13.5" customHeight="1" x14ac:dyDescent="0.2">
      <c r="A16" s="81"/>
      <c r="B16" s="81"/>
      <c r="C16" s="60"/>
      <c r="D16" s="60"/>
      <c r="E16" s="6" t="s">
        <v>6</v>
      </c>
      <c r="F16" s="417" t="s">
        <v>253</v>
      </c>
      <c r="G16" s="409"/>
      <c r="H16" s="409"/>
      <c r="I16" s="409"/>
      <c r="J16" s="409"/>
      <c r="K16" s="409"/>
      <c r="L16" s="410"/>
      <c r="M16" s="78"/>
      <c r="N16" s="78"/>
      <c r="O16" s="78"/>
      <c r="P16" s="78"/>
      <c r="Q16" s="87"/>
      <c r="R16" s="87"/>
      <c r="S16" s="86"/>
      <c r="T16" s="418"/>
      <c r="U16" s="418"/>
      <c r="V16" s="418"/>
      <c r="W16" s="418"/>
      <c r="X16" s="418"/>
      <c r="Y16" s="418"/>
      <c r="Z16" s="418"/>
      <c r="AA16" s="418"/>
      <c r="AB16" s="418"/>
      <c r="AC16" s="92"/>
      <c r="AD16" s="386"/>
      <c r="AE16" s="91"/>
      <c r="AF16" s="91"/>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89"/>
      <c r="BM16" s="89"/>
      <c r="BN16" s="89"/>
      <c r="BO16" s="89"/>
      <c r="BP16" s="89"/>
      <c r="BQ16" s="89"/>
      <c r="BR16" s="89"/>
      <c r="BS16" s="89"/>
      <c r="BT16" s="89"/>
      <c r="BU16" s="89"/>
      <c r="BV16" s="89"/>
      <c r="BW16" s="89"/>
    </row>
    <row r="17" spans="1:75" ht="7.5" customHeight="1" x14ac:dyDescent="0.2">
      <c r="A17" s="60"/>
      <c r="B17" s="81"/>
      <c r="C17" s="60"/>
      <c r="D17" s="60"/>
      <c r="E17" s="60"/>
      <c r="F17" s="78"/>
      <c r="G17" s="78"/>
      <c r="H17" s="78"/>
      <c r="I17" s="78"/>
      <c r="J17" s="78"/>
      <c r="K17" s="78"/>
      <c r="L17" s="78"/>
      <c r="M17" s="78"/>
      <c r="N17" s="78"/>
      <c r="O17" s="78"/>
      <c r="P17" s="78"/>
      <c r="Q17" s="78"/>
      <c r="R17" s="78"/>
      <c r="S17" s="78"/>
      <c r="T17" s="78"/>
      <c r="U17" s="78"/>
      <c r="V17" s="78"/>
      <c r="W17" s="78"/>
      <c r="X17" s="78"/>
      <c r="Y17" s="78"/>
      <c r="Z17" s="78"/>
      <c r="AA17" s="78"/>
      <c r="AB17" s="78"/>
      <c r="AC17" s="78"/>
      <c r="AD17" s="386"/>
    </row>
    <row r="18" spans="1:75" ht="16.5" customHeight="1" x14ac:dyDescent="0.2">
      <c r="A18" s="113"/>
      <c r="B18" s="60"/>
      <c r="C18" s="60"/>
      <c r="D18" s="60"/>
      <c r="E18" s="6" t="s">
        <v>8</v>
      </c>
      <c r="F18" s="390" t="s">
        <v>255</v>
      </c>
      <c r="G18" s="391"/>
      <c r="H18" s="391"/>
      <c r="I18" s="391"/>
      <c r="J18" s="391"/>
      <c r="K18" s="391"/>
      <c r="L18" s="391"/>
      <c r="M18" s="391"/>
      <c r="N18" s="391"/>
      <c r="O18" s="83"/>
      <c r="P18" s="60"/>
      <c r="Q18" s="99"/>
      <c r="R18" s="6" t="s">
        <v>9</v>
      </c>
      <c r="S18" s="408" t="s">
        <v>268</v>
      </c>
      <c r="T18" s="409"/>
      <c r="U18" s="409"/>
      <c r="V18" s="409"/>
      <c r="W18" s="409"/>
      <c r="X18" s="409"/>
      <c r="Y18" s="409"/>
      <c r="Z18" s="409"/>
      <c r="AA18" s="409"/>
      <c r="AB18" s="410"/>
      <c r="AC18" s="98"/>
      <c r="AD18" s="386"/>
      <c r="AE18" s="97"/>
      <c r="AF18" s="97"/>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6"/>
      <c r="BH18" s="96"/>
      <c r="BI18" s="96"/>
      <c r="BJ18" s="96"/>
      <c r="BK18" s="96"/>
      <c r="BL18" s="33"/>
      <c r="BM18" s="33"/>
      <c r="BN18" s="33"/>
      <c r="BO18" s="33"/>
      <c r="BP18" s="33"/>
      <c r="BQ18" s="33"/>
      <c r="BR18" s="33"/>
      <c r="BS18" s="33"/>
      <c r="BT18" s="33"/>
      <c r="BU18" s="33"/>
      <c r="BV18" s="33"/>
      <c r="BW18" s="33"/>
    </row>
    <row r="19" spans="1:75" ht="11.25" customHeight="1" x14ac:dyDescent="0.2">
      <c r="A19" s="60"/>
      <c r="B19" s="60"/>
      <c r="C19" s="6"/>
      <c r="D19" s="94"/>
      <c r="E19" s="94"/>
      <c r="F19" s="93"/>
      <c r="G19" s="93"/>
      <c r="H19" s="93"/>
      <c r="I19" s="93"/>
      <c r="J19" s="93"/>
      <c r="K19" s="93"/>
      <c r="L19" s="93"/>
      <c r="M19" s="93"/>
      <c r="N19" s="93"/>
      <c r="O19" s="93"/>
      <c r="P19" s="93"/>
      <c r="Q19" s="93"/>
      <c r="R19" s="93"/>
      <c r="S19" s="93"/>
      <c r="T19" s="93"/>
      <c r="U19" s="93"/>
      <c r="V19" s="93"/>
      <c r="W19" s="93"/>
      <c r="X19" s="93"/>
      <c r="Y19" s="93"/>
      <c r="Z19" s="93"/>
      <c r="AA19" s="93"/>
      <c r="AB19" s="93"/>
      <c r="AC19" s="36"/>
      <c r="AD19" s="386"/>
      <c r="AE19" s="37"/>
      <c r="AF19" s="37"/>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3"/>
      <c r="BM19" s="33"/>
      <c r="BN19" s="33"/>
      <c r="BO19" s="33"/>
      <c r="BP19" s="33"/>
      <c r="BQ19" s="33"/>
      <c r="BR19" s="33"/>
      <c r="BS19" s="33"/>
      <c r="BT19" s="33"/>
      <c r="BU19" s="33"/>
      <c r="BV19" s="33"/>
      <c r="BW19" s="33"/>
    </row>
    <row r="20" spans="1:75" ht="15" customHeight="1" x14ac:dyDescent="0.2">
      <c r="A20" s="60"/>
      <c r="B20" s="60"/>
      <c r="C20" s="6"/>
      <c r="D20" s="94"/>
      <c r="E20" s="6" t="s">
        <v>10</v>
      </c>
      <c r="F20" s="411" t="s">
        <v>256</v>
      </c>
      <c r="G20" s="412"/>
      <c r="H20" s="412"/>
      <c r="I20" s="412"/>
      <c r="J20" s="412"/>
      <c r="K20" s="413"/>
      <c r="L20" s="93"/>
      <c r="M20" s="93"/>
      <c r="N20" s="93"/>
      <c r="O20" s="93"/>
      <c r="P20" s="93"/>
      <c r="Q20" s="6" t="s">
        <v>11</v>
      </c>
      <c r="R20" s="408" t="s">
        <v>257</v>
      </c>
      <c r="S20" s="409"/>
      <c r="T20" s="409"/>
      <c r="U20" s="409"/>
      <c r="V20" s="409"/>
      <c r="W20" s="409"/>
      <c r="X20" s="409"/>
      <c r="Y20" s="409"/>
      <c r="Z20" s="409"/>
      <c r="AA20" s="409"/>
      <c r="AB20" s="410"/>
      <c r="AC20" s="36"/>
      <c r="AD20" s="386"/>
      <c r="AE20" s="37"/>
      <c r="AF20" s="37"/>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3"/>
      <c r="BM20" s="33"/>
      <c r="BN20" s="33"/>
      <c r="BO20" s="33"/>
      <c r="BP20" s="33"/>
      <c r="BQ20" s="33"/>
      <c r="BR20" s="33"/>
      <c r="BS20" s="33"/>
      <c r="BT20" s="33"/>
      <c r="BU20" s="33"/>
      <c r="BV20" s="33"/>
      <c r="BW20" s="33"/>
    </row>
    <row r="21" spans="1:75" ht="5.25" customHeight="1" x14ac:dyDescent="0.2">
      <c r="A21" s="60"/>
      <c r="B21" s="60"/>
      <c r="C21" s="6"/>
      <c r="D21" s="94"/>
      <c r="E21" s="94"/>
      <c r="F21" s="93"/>
      <c r="G21" s="93"/>
      <c r="H21" s="93"/>
      <c r="I21" s="93"/>
      <c r="J21" s="93"/>
      <c r="K21" s="93"/>
      <c r="L21" s="93"/>
      <c r="M21" s="93"/>
      <c r="N21" s="93"/>
      <c r="O21" s="93"/>
      <c r="P21" s="93"/>
      <c r="Q21" s="93"/>
      <c r="R21" s="93"/>
      <c r="S21" s="93"/>
      <c r="T21" s="93"/>
      <c r="U21" s="93"/>
      <c r="V21" s="93"/>
      <c r="W21" s="93"/>
      <c r="X21" s="93"/>
      <c r="Y21" s="93"/>
      <c r="Z21" s="93"/>
      <c r="AA21" s="93"/>
      <c r="AB21" s="93"/>
      <c r="AC21" s="36"/>
      <c r="AD21" s="386"/>
      <c r="AE21" s="37"/>
      <c r="AF21" s="37"/>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3"/>
      <c r="BM21" s="33"/>
      <c r="BN21" s="33"/>
      <c r="BO21" s="33"/>
      <c r="BP21" s="33"/>
      <c r="BQ21" s="33"/>
      <c r="BR21" s="33"/>
      <c r="BS21" s="33"/>
      <c r="BT21" s="33"/>
      <c r="BU21" s="33"/>
      <c r="BV21" s="33"/>
      <c r="BW21" s="33"/>
    </row>
    <row r="22" spans="1:75" ht="13.5" hidden="1" customHeight="1" x14ac:dyDescent="0.2">
      <c r="A22" s="60"/>
      <c r="B22" s="60"/>
      <c r="C22" s="6"/>
      <c r="D22" s="94"/>
      <c r="E22" s="54" t="s">
        <v>12</v>
      </c>
      <c r="F22" s="419"/>
      <c r="G22" s="420"/>
      <c r="H22" s="420"/>
      <c r="I22" s="420"/>
      <c r="J22" s="420"/>
      <c r="K22" s="421"/>
      <c r="L22" s="93"/>
      <c r="M22" s="93"/>
      <c r="N22" s="93"/>
      <c r="O22" s="93"/>
      <c r="P22" s="93"/>
      <c r="Q22" s="6" t="s">
        <v>4</v>
      </c>
      <c r="R22" s="419"/>
      <c r="S22" s="420"/>
      <c r="T22" s="420"/>
      <c r="U22" s="421"/>
      <c r="V22" s="95"/>
      <c r="W22" s="95"/>
      <c r="X22" s="6" t="s">
        <v>5</v>
      </c>
      <c r="Y22" s="419">
        <v>0</v>
      </c>
      <c r="Z22" s="420"/>
      <c r="AA22" s="420"/>
      <c r="AB22" s="421"/>
      <c r="AC22" s="36"/>
      <c r="AD22" s="386"/>
      <c r="AE22" s="37"/>
      <c r="AF22" s="37"/>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3"/>
      <c r="BM22" s="33"/>
      <c r="BN22" s="33"/>
      <c r="BO22" s="33"/>
      <c r="BP22" s="33"/>
      <c r="BQ22" s="33"/>
      <c r="BR22" s="33"/>
      <c r="BS22" s="33"/>
      <c r="BT22" s="33"/>
      <c r="BU22" s="33"/>
      <c r="BV22" s="33"/>
      <c r="BW22" s="33"/>
    </row>
    <row r="23" spans="1:75" ht="7.5" customHeight="1" x14ac:dyDescent="0.2">
      <c r="A23" s="111"/>
      <c r="B23" s="111"/>
      <c r="C23" s="111"/>
      <c r="D23" s="111"/>
      <c r="E23" s="111"/>
      <c r="F23" s="111"/>
      <c r="G23" s="111"/>
      <c r="H23" s="111"/>
      <c r="I23" s="111"/>
      <c r="J23" s="111"/>
      <c r="K23" s="3"/>
      <c r="L23" s="111"/>
      <c r="M23" s="111"/>
      <c r="N23" s="111"/>
      <c r="O23" s="111"/>
      <c r="P23" s="111"/>
      <c r="Q23" s="111"/>
      <c r="R23" s="111"/>
      <c r="S23" s="111"/>
      <c r="T23" s="111"/>
      <c r="U23" s="111"/>
      <c r="V23" s="111"/>
      <c r="W23" s="111"/>
      <c r="X23" s="111"/>
      <c r="Y23" s="111"/>
      <c r="Z23" s="111"/>
      <c r="AA23" s="111"/>
      <c r="AB23" s="111"/>
      <c r="AC23" s="78"/>
      <c r="AD23" s="47"/>
      <c r="AE23" s="108"/>
      <c r="AF23" s="108"/>
      <c r="AG23" s="33"/>
      <c r="AH23" s="33"/>
      <c r="AI23" s="33"/>
      <c r="AJ23" s="33"/>
      <c r="AK23" s="33"/>
      <c r="AL23" s="33"/>
      <c r="AM23" s="33"/>
      <c r="AN23" s="33"/>
      <c r="AO23" s="33"/>
      <c r="AP23" s="33"/>
      <c r="AQ23" s="33"/>
      <c r="AR23" s="33"/>
      <c r="AS23" s="33"/>
      <c r="AT23" s="33"/>
      <c r="AU23" s="33"/>
      <c r="AV23" s="109"/>
      <c r="AW23" s="109"/>
      <c r="AX23" s="108"/>
      <c r="AY23" s="108"/>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row>
    <row r="24" spans="1:75" ht="17.25" customHeight="1" x14ac:dyDescent="0.2">
      <c r="A24" s="139" t="s">
        <v>172</v>
      </c>
      <c r="B24" s="106"/>
      <c r="C24" s="78"/>
      <c r="D24" s="78"/>
      <c r="E24" s="78"/>
      <c r="F24" s="78"/>
      <c r="G24" s="78"/>
      <c r="H24" s="78"/>
      <c r="I24" s="78"/>
      <c r="J24" s="7"/>
      <c r="K24" s="7"/>
      <c r="L24" s="7"/>
      <c r="M24" s="54" t="s">
        <v>208</v>
      </c>
      <c r="N24" s="523"/>
      <c r="O24" s="523"/>
      <c r="P24" s="523"/>
      <c r="Q24" s="112"/>
      <c r="R24" s="59"/>
      <c r="S24" s="58"/>
      <c r="T24" s="111"/>
      <c r="U24" s="110"/>
      <c r="V24" s="110"/>
      <c r="W24" s="59"/>
      <c r="X24" s="58"/>
      <c r="Y24" s="110"/>
      <c r="Z24" s="110"/>
      <c r="AA24" s="136"/>
      <c r="AB24" s="58"/>
      <c r="AC24" s="78"/>
      <c r="AD24" s="47"/>
      <c r="AE24" s="108"/>
      <c r="AF24" s="108"/>
      <c r="AG24" s="33"/>
      <c r="AH24" s="33"/>
      <c r="AI24" s="33"/>
      <c r="AJ24" s="33"/>
      <c r="AK24" s="33"/>
      <c r="AL24" s="33"/>
      <c r="AM24" s="33"/>
      <c r="AN24" s="33"/>
      <c r="AO24" s="33"/>
      <c r="AP24" s="33"/>
      <c r="AQ24" s="33"/>
      <c r="AR24" s="33"/>
      <c r="AS24" s="33"/>
      <c r="AT24" s="33"/>
      <c r="AU24" s="33"/>
      <c r="AV24" s="109"/>
      <c r="AW24" s="109"/>
      <c r="AX24" s="108"/>
      <c r="AY24" s="108"/>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row>
    <row r="25" spans="1:75" s="103" customFormat="1" ht="5.25" customHeight="1" x14ac:dyDescent="0.2">
      <c r="A25" s="106"/>
      <c r="B25" s="106"/>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6"/>
      <c r="AD25" s="105"/>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row>
    <row r="26" spans="1:75" s="88" customFormat="1" ht="13.5" customHeight="1" x14ac:dyDescent="0.2">
      <c r="A26" s="81"/>
      <c r="B26" s="81"/>
      <c r="C26" s="60"/>
      <c r="D26" s="60"/>
      <c r="E26" s="6" t="s">
        <v>1</v>
      </c>
      <c r="F26" s="501"/>
      <c r="G26" s="406"/>
      <c r="H26" s="406"/>
      <c r="I26" s="406"/>
      <c r="J26" s="406"/>
      <c r="K26" s="406"/>
      <c r="L26" s="406"/>
      <c r="M26" s="406"/>
      <c r="N26" s="406"/>
      <c r="O26" s="406"/>
      <c r="P26" s="406"/>
      <c r="Q26" s="406"/>
      <c r="R26" s="406"/>
      <c r="S26" s="406"/>
      <c r="T26" s="406"/>
      <c r="U26" s="406"/>
      <c r="V26" s="406"/>
      <c r="W26" s="406"/>
      <c r="X26" s="406"/>
      <c r="Y26" s="406"/>
      <c r="Z26" s="406"/>
      <c r="AA26" s="406"/>
      <c r="AB26" s="407"/>
      <c r="AC26" s="92"/>
      <c r="AD26" s="90"/>
      <c r="AE26" s="91"/>
      <c r="AF26" s="91"/>
      <c r="AG26" s="90"/>
      <c r="AH26" s="90"/>
      <c r="AI26" s="90"/>
      <c r="AJ26" s="90"/>
      <c r="AK26" s="90"/>
      <c r="AL26" s="90"/>
      <c r="AM26" s="90"/>
      <c r="AN26" s="90"/>
      <c r="AO26" s="90"/>
      <c r="AP26" s="90"/>
      <c r="AQ26" s="90"/>
      <c r="AR26" s="90"/>
      <c r="AS26" s="90"/>
      <c r="AT26" s="90"/>
      <c r="AU26" s="90"/>
      <c r="AV26" s="90"/>
      <c r="AW26" s="90"/>
      <c r="AX26" s="90"/>
      <c r="AY26" s="90"/>
      <c r="AZ26" s="90"/>
      <c r="BA26" s="90"/>
      <c r="BB26" s="90"/>
      <c r="BC26" s="90"/>
      <c r="BD26" s="90"/>
      <c r="BE26" s="90"/>
      <c r="BF26" s="90"/>
      <c r="BG26" s="90"/>
      <c r="BH26" s="90"/>
      <c r="BI26" s="90"/>
      <c r="BJ26" s="90"/>
      <c r="BK26" s="90"/>
      <c r="BL26" s="89"/>
      <c r="BM26" s="89"/>
      <c r="BN26" s="89"/>
      <c r="BO26" s="89"/>
      <c r="BP26" s="89"/>
      <c r="BQ26" s="89"/>
      <c r="BR26" s="89"/>
      <c r="BS26" s="89"/>
      <c r="BT26" s="89"/>
      <c r="BU26" s="89"/>
      <c r="BV26" s="89"/>
      <c r="BW26" s="89"/>
    </row>
    <row r="27" spans="1:75" ht="6" customHeight="1" x14ac:dyDescent="0.2">
      <c r="A27" s="60"/>
      <c r="B27" s="81"/>
      <c r="C27" s="60"/>
      <c r="D27" s="60"/>
      <c r="E27" s="60"/>
      <c r="F27" s="78"/>
      <c r="G27" s="78"/>
      <c r="H27" s="78"/>
      <c r="I27" s="78"/>
      <c r="J27" s="78"/>
      <c r="K27" s="78"/>
      <c r="L27" s="78"/>
      <c r="M27" s="78"/>
      <c r="N27" s="78"/>
      <c r="O27" s="78"/>
      <c r="P27" s="78"/>
      <c r="Q27" s="78"/>
      <c r="R27" s="78"/>
      <c r="S27" s="78"/>
      <c r="T27" s="78"/>
      <c r="U27" s="78"/>
      <c r="V27" s="78"/>
      <c r="W27" s="78"/>
      <c r="X27" s="78"/>
      <c r="Y27" s="78"/>
      <c r="Z27" s="78"/>
      <c r="AA27" s="78"/>
      <c r="AB27" s="78"/>
      <c r="AC27" s="78"/>
      <c r="AD27" s="34"/>
    </row>
    <row r="28" spans="1:75" ht="13.5" customHeight="1" x14ac:dyDescent="0.2">
      <c r="A28" s="5"/>
      <c r="B28" s="5"/>
      <c r="C28" s="5"/>
      <c r="D28" s="5"/>
      <c r="E28" s="6" t="s">
        <v>2</v>
      </c>
      <c r="F28" s="405"/>
      <c r="G28" s="406"/>
      <c r="H28" s="406"/>
      <c r="I28" s="406"/>
      <c r="J28" s="406"/>
      <c r="K28" s="407"/>
      <c r="L28" s="78"/>
      <c r="M28" s="78"/>
      <c r="N28" s="54" t="s">
        <v>3</v>
      </c>
      <c r="O28" s="503"/>
      <c r="P28" s="504"/>
      <c r="Q28" s="102"/>
      <c r="R28" s="78"/>
      <c r="S28" s="78"/>
      <c r="T28" s="78"/>
      <c r="U28" s="6" t="s">
        <v>13</v>
      </c>
      <c r="V28" s="387"/>
      <c r="W28" s="388"/>
      <c r="X28" s="388"/>
      <c r="Y28" s="388"/>
      <c r="Z28" s="388"/>
      <c r="AA28" s="388"/>
      <c r="AB28" s="389"/>
      <c r="AC28" s="36"/>
      <c r="AD28" s="35"/>
      <c r="AE28" s="37"/>
      <c r="AF28" s="37"/>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3"/>
      <c r="BM28" s="33"/>
      <c r="BN28" s="33"/>
      <c r="BO28" s="33"/>
      <c r="BP28" s="33"/>
      <c r="BQ28" s="33"/>
      <c r="BR28" s="33"/>
      <c r="BS28" s="33"/>
      <c r="BT28" s="33"/>
      <c r="BU28" s="33"/>
      <c r="BV28" s="33"/>
      <c r="BW28" s="33"/>
    </row>
    <row r="29" spans="1:75" ht="6" customHeight="1" x14ac:dyDescent="0.2">
      <c r="A29" s="60"/>
      <c r="B29" s="60"/>
      <c r="C29" s="101"/>
      <c r="D29" s="100"/>
      <c r="E29" s="100"/>
      <c r="F29" s="95"/>
      <c r="G29" s="95"/>
      <c r="H29" s="95"/>
      <c r="I29" s="95"/>
      <c r="J29" s="95"/>
      <c r="K29" s="95"/>
      <c r="L29" s="95"/>
      <c r="M29" s="95"/>
      <c r="N29" s="95"/>
      <c r="O29" s="95"/>
      <c r="P29" s="95"/>
      <c r="Q29" s="95"/>
      <c r="R29" s="95"/>
      <c r="S29" s="95"/>
      <c r="T29" s="95"/>
      <c r="U29" s="95"/>
      <c r="V29" s="95"/>
      <c r="W29" s="95"/>
      <c r="X29" s="95"/>
      <c r="Y29" s="95"/>
      <c r="Z29" s="95"/>
      <c r="AA29" s="95"/>
      <c r="AB29" s="99"/>
      <c r="AC29" s="98"/>
      <c r="AD29" s="96"/>
      <c r="AE29" s="97"/>
      <c r="AF29" s="97"/>
      <c r="AG29" s="96"/>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6"/>
      <c r="BH29" s="96"/>
      <c r="BI29" s="96"/>
      <c r="BJ29" s="96"/>
      <c r="BK29" s="96"/>
      <c r="BL29" s="33"/>
      <c r="BM29" s="33"/>
      <c r="BN29" s="33"/>
      <c r="BO29" s="33"/>
      <c r="BP29" s="33"/>
      <c r="BQ29" s="33"/>
      <c r="BR29" s="33"/>
      <c r="BS29" s="33"/>
      <c r="BT29" s="33"/>
      <c r="BU29" s="33"/>
      <c r="BV29" s="33"/>
      <c r="BW29" s="33"/>
    </row>
    <row r="30" spans="1:75" ht="12.75" customHeight="1" x14ac:dyDescent="0.2">
      <c r="A30" s="60"/>
      <c r="B30" s="60"/>
      <c r="C30" s="101"/>
      <c r="D30" s="100"/>
      <c r="E30" s="6" t="s">
        <v>137</v>
      </c>
      <c r="F30" s="387"/>
      <c r="G30" s="388"/>
      <c r="H30" s="388"/>
      <c r="I30" s="388"/>
      <c r="J30" s="388"/>
      <c r="K30" s="388"/>
      <c r="L30" s="388"/>
      <c r="M30" s="388"/>
      <c r="N30" s="388"/>
      <c r="O30" s="388"/>
      <c r="P30" s="389"/>
      <c r="Q30" s="43" t="s">
        <v>15</v>
      </c>
      <c r="R30" s="424">
        <v>0</v>
      </c>
      <c r="S30" s="425"/>
      <c r="T30" s="425"/>
      <c r="U30" s="425"/>
      <c r="V30" s="425"/>
      <c r="W30" s="425"/>
      <c r="X30" s="425"/>
      <c r="Y30" s="425"/>
      <c r="Z30" s="425"/>
      <c r="AA30" s="425"/>
      <c r="AB30" s="426"/>
      <c r="AC30" s="98"/>
      <c r="AD30" s="96"/>
      <c r="AE30" s="97"/>
      <c r="AF30" s="97"/>
      <c r="AG30" s="9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33"/>
      <c r="BM30" s="33"/>
      <c r="BN30" s="33"/>
      <c r="BO30" s="33"/>
      <c r="BP30" s="33"/>
      <c r="BQ30" s="33"/>
      <c r="BR30" s="33"/>
      <c r="BS30" s="33"/>
      <c r="BT30" s="33"/>
      <c r="BU30" s="33"/>
      <c r="BV30" s="33"/>
      <c r="BW30" s="33"/>
    </row>
    <row r="31" spans="1:75" ht="6" customHeight="1" x14ac:dyDescent="0.2">
      <c r="A31" s="60"/>
      <c r="B31" s="60"/>
      <c r="C31" s="101"/>
      <c r="D31" s="100"/>
      <c r="E31" s="100"/>
      <c r="F31" s="95"/>
      <c r="G31" s="95"/>
      <c r="H31" s="95"/>
      <c r="I31" s="95"/>
      <c r="J31" s="95"/>
      <c r="K31" s="95"/>
      <c r="L31" s="95"/>
      <c r="M31" s="95"/>
      <c r="N31" s="95"/>
      <c r="O31" s="95"/>
      <c r="P31" s="95"/>
      <c r="Q31" s="95"/>
      <c r="R31" s="95"/>
      <c r="S31" s="95"/>
      <c r="T31" s="95"/>
      <c r="U31" s="95"/>
      <c r="V31" s="95"/>
      <c r="W31" s="95"/>
      <c r="X31" s="95"/>
      <c r="Y31" s="95"/>
      <c r="Z31" s="95"/>
      <c r="AA31" s="95"/>
      <c r="AB31" s="99"/>
      <c r="AC31" s="98"/>
      <c r="AD31" s="96"/>
      <c r="AE31" s="97"/>
      <c r="AF31" s="97"/>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6"/>
      <c r="BH31" s="96"/>
      <c r="BI31" s="96"/>
      <c r="BJ31" s="96"/>
      <c r="BK31" s="96"/>
      <c r="BL31" s="33"/>
      <c r="BM31" s="33"/>
      <c r="BN31" s="33"/>
      <c r="BO31" s="33"/>
      <c r="BP31" s="33"/>
      <c r="BQ31" s="33"/>
      <c r="BR31" s="33"/>
      <c r="BS31" s="33"/>
      <c r="BT31" s="33"/>
      <c r="BU31" s="33"/>
      <c r="BV31" s="33"/>
      <c r="BW31" s="33"/>
    </row>
    <row r="32" spans="1:75" ht="13.5" customHeight="1" x14ac:dyDescent="0.2">
      <c r="A32" s="60"/>
      <c r="B32" s="60"/>
      <c r="C32" s="6"/>
      <c r="D32" s="94"/>
      <c r="E32" s="6" t="s">
        <v>14</v>
      </c>
      <c r="F32" s="435"/>
      <c r="G32" s="436"/>
      <c r="H32" s="95"/>
      <c r="I32" s="95"/>
      <c r="J32" s="93"/>
      <c r="K32" s="93"/>
      <c r="L32" s="6"/>
      <c r="M32" s="8"/>
      <c r="N32" s="93"/>
      <c r="O32" s="93"/>
      <c r="P32" s="93"/>
      <c r="Q32" s="93"/>
      <c r="R32" s="93"/>
      <c r="S32" s="93"/>
      <c r="T32" s="93"/>
      <c r="U32" s="93"/>
      <c r="V32" s="93"/>
      <c r="W32" s="93"/>
      <c r="X32" s="93"/>
      <c r="Y32" s="93"/>
      <c r="Z32" s="6"/>
      <c r="AA32" s="6"/>
      <c r="AB32" s="9"/>
      <c r="AC32" s="36"/>
      <c r="AD32" s="35"/>
      <c r="AE32" s="37"/>
      <c r="AF32" s="37"/>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3"/>
      <c r="BM32" s="33"/>
      <c r="BN32" s="33"/>
      <c r="BO32" s="33"/>
      <c r="BP32" s="33"/>
      <c r="BQ32" s="33"/>
      <c r="BR32" s="33"/>
      <c r="BS32" s="33"/>
      <c r="BT32" s="33"/>
      <c r="BU32" s="33"/>
      <c r="BV32" s="33"/>
      <c r="BW32" s="33"/>
    </row>
    <row r="33" spans="1:75" ht="6" customHeight="1" x14ac:dyDescent="0.2">
      <c r="A33" s="60"/>
      <c r="B33" s="60"/>
      <c r="C33" s="6"/>
      <c r="D33" s="94"/>
      <c r="E33" s="94"/>
      <c r="F33" s="93"/>
      <c r="G33" s="93"/>
      <c r="H33" s="93"/>
      <c r="I33" s="93"/>
      <c r="J33" s="93"/>
      <c r="K33" s="93"/>
      <c r="L33" s="93"/>
      <c r="M33" s="93"/>
      <c r="N33" s="93"/>
      <c r="O33" s="93"/>
      <c r="P33" s="93"/>
      <c r="Q33" s="93"/>
      <c r="R33" s="93"/>
      <c r="S33" s="93"/>
      <c r="T33" s="93"/>
      <c r="U33" s="93"/>
      <c r="V33" s="93"/>
      <c r="W33" s="93"/>
      <c r="X33" s="93"/>
      <c r="Y33" s="93"/>
      <c r="Z33" s="93"/>
      <c r="AA33" s="93"/>
      <c r="AB33" s="93"/>
      <c r="AC33" s="36"/>
      <c r="AD33" s="35"/>
      <c r="AE33" s="37"/>
      <c r="AF33" s="37"/>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3"/>
      <c r="BM33" s="33"/>
      <c r="BN33" s="33"/>
      <c r="BO33" s="33"/>
      <c r="BP33" s="33"/>
      <c r="BQ33" s="33"/>
      <c r="BR33" s="33"/>
      <c r="BS33" s="33"/>
      <c r="BT33" s="33"/>
      <c r="BU33" s="33"/>
      <c r="BV33" s="33"/>
      <c r="BW33" s="33"/>
    </row>
    <row r="34" spans="1:75" s="88" customFormat="1" ht="13.5" customHeight="1" x14ac:dyDescent="0.2">
      <c r="A34" s="81"/>
      <c r="B34" s="81"/>
      <c r="C34" s="60"/>
      <c r="D34" s="60"/>
      <c r="E34" s="6" t="s">
        <v>16</v>
      </c>
      <c r="F34" s="435"/>
      <c r="G34" s="436"/>
      <c r="H34" s="93"/>
      <c r="I34" s="93"/>
      <c r="J34" s="93"/>
      <c r="K34" s="6" t="s">
        <v>17</v>
      </c>
      <c r="L34" s="162"/>
      <c r="M34" s="81"/>
      <c r="N34" s="93"/>
      <c r="O34" s="93"/>
      <c r="P34" s="93"/>
      <c r="Q34" s="6" t="s">
        <v>18</v>
      </c>
      <c r="R34" s="437"/>
      <c r="S34" s="438"/>
      <c r="T34" s="438"/>
      <c r="U34" s="438"/>
      <c r="V34" s="438"/>
      <c r="W34" s="438"/>
      <c r="X34" s="438"/>
      <c r="Y34" s="438"/>
      <c r="Z34" s="438"/>
      <c r="AA34" s="438"/>
      <c r="AB34" s="439"/>
      <c r="AC34" s="92"/>
      <c r="AD34" s="90"/>
      <c r="AE34" s="91"/>
      <c r="AF34" s="91"/>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89"/>
      <c r="BM34" s="89"/>
      <c r="BN34" s="89"/>
      <c r="BO34" s="89"/>
      <c r="BP34" s="89"/>
      <c r="BQ34" s="89"/>
      <c r="BR34" s="89"/>
      <c r="BS34" s="89"/>
      <c r="BT34" s="89"/>
      <c r="BU34" s="89"/>
      <c r="BV34" s="89"/>
      <c r="BW34" s="89"/>
    </row>
    <row r="35" spans="1:75" ht="6" customHeight="1" x14ac:dyDescent="0.2">
      <c r="A35" s="60"/>
      <c r="B35" s="81"/>
      <c r="C35" s="60"/>
      <c r="D35" s="60"/>
      <c r="E35" s="60"/>
      <c r="F35" s="78"/>
      <c r="G35" s="78"/>
      <c r="H35" s="78"/>
      <c r="I35" s="78"/>
      <c r="J35" s="78"/>
      <c r="K35" s="78"/>
      <c r="L35" s="78"/>
      <c r="M35" s="78"/>
      <c r="N35" s="78"/>
      <c r="O35" s="78"/>
      <c r="P35" s="78"/>
      <c r="Q35" s="78"/>
      <c r="R35" s="78"/>
      <c r="S35" s="78"/>
      <c r="T35" s="78"/>
      <c r="U35" s="78"/>
      <c r="V35" s="78"/>
      <c r="W35" s="78"/>
      <c r="X35" s="78"/>
      <c r="Y35" s="78"/>
      <c r="Z35" s="78"/>
      <c r="AA35" s="78"/>
      <c r="AB35" s="78"/>
      <c r="AC35" s="78"/>
      <c r="AD35" s="34"/>
      <c r="AL35" s="34"/>
      <c r="AM35" s="34"/>
      <c r="AN35" s="34"/>
      <c r="AO35" s="34"/>
      <c r="AP35" s="34"/>
      <c r="AQ35" s="34"/>
    </row>
    <row r="36" spans="1:75" ht="12.75" x14ac:dyDescent="0.2">
      <c r="A36" s="60"/>
      <c r="B36" s="81"/>
      <c r="C36" s="60"/>
      <c r="D36" s="60"/>
      <c r="E36" s="54" t="s">
        <v>19</v>
      </c>
      <c r="F36" s="161"/>
      <c r="G36" s="387"/>
      <c r="H36" s="388"/>
      <c r="I36" s="388"/>
      <c r="J36" s="388"/>
      <c r="K36" s="388"/>
      <c r="L36" s="388"/>
      <c r="M36" s="388"/>
      <c r="N36" s="389"/>
      <c r="O36" s="87"/>
      <c r="P36" s="87"/>
      <c r="Q36" s="86" t="s">
        <v>20</v>
      </c>
      <c r="R36" s="432"/>
      <c r="S36" s="432"/>
      <c r="T36" s="432"/>
      <c r="U36" s="432"/>
      <c r="V36" s="432"/>
      <c r="W36" s="432"/>
      <c r="X36" s="432"/>
      <c r="Y36" s="432"/>
      <c r="Z36" s="432"/>
      <c r="AA36" s="432"/>
      <c r="AB36" s="432"/>
      <c r="AC36" s="78"/>
      <c r="AD36" s="34"/>
      <c r="AL36" s="34"/>
      <c r="AM36" s="34"/>
      <c r="AN36" s="85"/>
      <c r="AO36" s="34"/>
      <c r="AP36" s="34"/>
      <c r="AQ36" s="34"/>
    </row>
    <row r="37" spans="1:75" ht="6" customHeight="1" x14ac:dyDescent="0.2">
      <c r="A37" s="60"/>
      <c r="B37" s="81"/>
      <c r="C37" s="60"/>
      <c r="D37" s="60"/>
      <c r="E37" s="60"/>
      <c r="F37" s="60"/>
      <c r="G37" s="60"/>
      <c r="H37" s="60"/>
      <c r="I37" s="60"/>
      <c r="J37" s="60"/>
      <c r="K37" s="60"/>
      <c r="L37" s="78"/>
      <c r="M37" s="78"/>
      <c r="N37" s="78"/>
      <c r="O37" s="78"/>
      <c r="P37" s="78"/>
      <c r="Q37" s="78"/>
      <c r="R37" s="78"/>
      <c r="S37" s="78"/>
      <c r="T37" s="78"/>
      <c r="U37" s="78"/>
      <c r="V37" s="78"/>
      <c r="W37" s="78"/>
      <c r="X37" s="78"/>
      <c r="Y37" s="78"/>
      <c r="Z37" s="78"/>
      <c r="AA37" s="78"/>
      <c r="AB37" s="78"/>
      <c r="AC37" s="78"/>
      <c r="AD37" s="34"/>
      <c r="AL37" s="34"/>
      <c r="AM37" s="34"/>
      <c r="AN37" s="34"/>
      <c r="AO37" s="34"/>
      <c r="AP37" s="34"/>
      <c r="AQ37" s="34"/>
    </row>
    <row r="38" spans="1:75" ht="12.75" customHeight="1" x14ac:dyDescent="0.2">
      <c r="A38" s="60"/>
      <c r="B38" s="81"/>
      <c r="C38" s="60"/>
      <c r="D38" s="60"/>
      <c r="E38" s="6" t="s">
        <v>21</v>
      </c>
      <c r="F38" s="60"/>
      <c r="G38" s="60"/>
      <c r="H38" s="6" t="s">
        <v>22</v>
      </c>
      <c r="I38" s="163"/>
      <c r="J38" s="15"/>
      <c r="K38" s="60"/>
      <c r="L38" s="78"/>
      <c r="M38" s="54" t="s">
        <v>173</v>
      </c>
      <c r="N38" s="163"/>
      <c r="O38" s="15"/>
      <c r="P38" s="15"/>
      <c r="Q38" s="54" t="s">
        <v>23</v>
      </c>
      <c r="R38" s="163"/>
      <c r="S38" s="78"/>
      <c r="T38" s="15"/>
      <c r="U38" s="15"/>
      <c r="V38" s="6" t="s">
        <v>24</v>
      </c>
      <c r="W38" s="163"/>
      <c r="X38" s="78"/>
      <c r="Y38" s="78"/>
      <c r="Z38" s="78"/>
      <c r="AA38" s="6" t="s">
        <v>25</v>
      </c>
      <c r="AB38" s="163"/>
      <c r="AC38" s="78"/>
      <c r="AD38" s="34"/>
      <c r="AL38" s="34"/>
      <c r="AM38" s="34"/>
      <c r="AN38" s="84"/>
      <c r="AO38" s="34"/>
      <c r="AP38" s="34"/>
      <c r="AQ38" s="34"/>
    </row>
    <row r="39" spans="1:75" ht="6" customHeight="1" x14ac:dyDescent="0.2">
      <c r="A39" s="60"/>
      <c r="B39" s="81"/>
      <c r="C39" s="60"/>
      <c r="D39" s="60"/>
      <c r="E39" s="60"/>
      <c r="F39" s="60"/>
      <c r="G39" s="60"/>
      <c r="H39" s="60"/>
      <c r="I39" s="60"/>
      <c r="J39" s="60"/>
      <c r="K39" s="60"/>
      <c r="L39" s="78"/>
      <c r="M39" s="78"/>
      <c r="N39" s="78"/>
      <c r="O39" s="78"/>
      <c r="P39" s="78"/>
      <c r="Q39" s="78"/>
      <c r="R39" s="78"/>
      <c r="S39" s="78"/>
      <c r="T39" s="78"/>
      <c r="U39" s="78"/>
      <c r="V39" s="78"/>
      <c r="W39" s="78"/>
      <c r="X39" s="78"/>
      <c r="Y39" s="78"/>
      <c r="Z39" s="78"/>
      <c r="AA39" s="78"/>
      <c r="AB39" s="78"/>
      <c r="AC39" s="78"/>
      <c r="AD39" s="34"/>
      <c r="AL39" s="34"/>
      <c r="AM39" s="34"/>
      <c r="AN39" s="34"/>
      <c r="AO39" s="34"/>
      <c r="AP39" s="34"/>
      <c r="AQ39" s="34"/>
    </row>
    <row r="40" spans="1:75" ht="12.75" hidden="1" customHeight="1" x14ac:dyDescent="0.2">
      <c r="A40" s="60"/>
      <c r="B40" s="81"/>
      <c r="C40" s="60"/>
      <c r="D40" s="60"/>
      <c r="E40" s="60"/>
      <c r="F40" s="60"/>
      <c r="G40" s="60"/>
      <c r="H40" s="60"/>
      <c r="I40" s="15"/>
      <c r="J40" s="15"/>
      <c r="K40" s="6" t="s">
        <v>136</v>
      </c>
      <c r="L40" s="433">
        <v>1</v>
      </c>
      <c r="M40" s="434"/>
      <c r="N40" s="78"/>
      <c r="O40" s="15"/>
      <c r="P40" s="15"/>
      <c r="Q40" s="78"/>
      <c r="R40" s="78"/>
      <c r="S40" s="78"/>
      <c r="T40" s="78"/>
      <c r="U40" s="78"/>
      <c r="V40" s="78"/>
      <c r="W40" s="78"/>
      <c r="X40" s="78"/>
      <c r="Y40" s="78"/>
      <c r="Z40" s="78"/>
      <c r="AA40" s="78"/>
      <c r="AB40" s="78"/>
      <c r="AC40" s="78"/>
      <c r="AD40" s="34"/>
      <c r="AL40" s="34"/>
      <c r="AM40" s="34"/>
      <c r="AN40" s="34"/>
      <c r="AO40" s="34"/>
      <c r="AP40" s="34"/>
      <c r="AQ40" s="34"/>
    </row>
    <row r="41" spans="1:75" ht="6" customHeight="1" x14ac:dyDescent="0.2">
      <c r="A41" s="60"/>
      <c r="B41" s="81"/>
      <c r="C41" s="60"/>
      <c r="D41" s="60"/>
      <c r="E41" s="60"/>
      <c r="F41" s="60"/>
      <c r="G41" s="60"/>
      <c r="H41" s="60"/>
      <c r="I41" s="60"/>
      <c r="J41" s="60"/>
      <c r="K41" s="60"/>
      <c r="L41" s="78"/>
      <c r="M41" s="78"/>
      <c r="N41" s="78"/>
      <c r="O41" s="78"/>
      <c r="P41" s="78"/>
      <c r="Q41" s="78"/>
      <c r="R41" s="78"/>
      <c r="S41" s="78"/>
      <c r="T41" s="78"/>
      <c r="U41" s="78"/>
      <c r="V41" s="78"/>
      <c r="W41" s="78"/>
      <c r="X41" s="78"/>
      <c r="Y41" s="78"/>
      <c r="Z41" s="78"/>
      <c r="AA41" s="78"/>
      <c r="AB41" s="78"/>
      <c r="AC41" s="78"/>
      <c r="AD41" s="34"/>
      <c r="AL41" s="34"/>
      <c r="AM41" s="34"/>
      <c r="AN41" s="34"/>
      <c r="AO41" s="34"/>
      <c r="AP41" s="34"/>
      <c r="AQ41" s="34"/>
    </row>
    <row r="42" spans="1:75" ht="12.75" customHeight="1" x14ac:dyDescent="0.2">
      <c r="A42" s="60"/>
      <c r="B42" s="81"/>
      <c r="C42" s="60"/>
      <c r="D42" s="60"/>
      <c r="E42" s="60"/>
      <c r="F42" s="6" t="s">
        <v>26</v>
      </c>
      <c r="G42" s="501"/>
      <c r="H42" s="502"/>
      <c r="I42" s="502"/>
      <c r="J42" s="502"/>
      <c r="K42" s="502"/>
      <c r="L42" s="502"/>
      <c r="M42" s="502"/>
      <c r="N42" s="502"/>
      <c r="O42" s="502"/>
      <c r="P42" s="502"/>
      <c r="Q42" s="83"/>
      <c r="R42" s="82"/>
      <c r="S42" s="78"/>
      <c r="T42" s="78"/>
      <c r="U42" s="6" t="s">
        <v>11</v>
      </c>
      <c r="V42" s="387"/>
      <c r="W42" s="388"/>
      <c r="X42" s="388"/>
      <c r="Y42" s="388"/>
      <c r="Z42" s="388"/>
      <c r="AA42" s="388"/>
      <c r="AB42" s="389"/>
      <c r="AC42" s="78"/>
      <c r="AD42" s="34"/>
      <c r="AE42" s="383" t="s">
        <v>135</v>
      </c>
      <c r="AF42" s="384"/>
      <c r="AG42" s="384"/>
      <c r="AH42" s="385"/>
      <c r="AL42" s="34"/>
      <c r="AM42" s="34"/>
      <c r="AN42" s="34"/>
      <c r="AO42" s="34"/>
      <c r="AP42" s="34"/>
      <c r="AQ42" s="34"/>
    </row>
    <row r="43" spans="1:75" ht="6" customHeight="1" x14ac:dyDescent="0.2">
      <c r="A43" s="60"/>
      <c r="B43" s="81"/>
      <c r="C43" s="60"/>
      <c r="D43" s="60"/>
      <c r="E43" s="60"/>
      <c r="F43" s="60"/>
      <c r="G43" s="60"/>
      <c r="H43" s="60"/>
      <c r="I43" s="60"/>
      <c r="J43" s="60"/>
      <c r="K43" s="60"/>
      <c r="L43" s="78"/>
      <c r="M43" s="78"/>
      <c r="N43" s="78"/>
      <c r="O43" s="78"/>
      <c r="P43" s="78"/>
      <c r="Q43" s="78"/>
      <c r="R43" s="78"/>
      <c r="S43" s="78"/>
      <c r="T43" s="78"/>
      <c r="U43" s="78"/>
      <c r="V43" s="78"/>
      <c r="W43" s="78"/>
      <c r="X43" s="78"/>
      <c r="Y43" s="78"/>
      <c r="Z43" s="78"/>
      <c r="AA43" s="78"/>
      <c r="AB43" s="78"/>
      <c r="AC43" s="78"/>
      <c r="AD43" s="34"/>
      <c r="AE43" s="384"/>
      <c r="AF43" s="384"/>
      <c r="AG43" s="384"/>
      <c r="AH43" s="385"/>
      <c r="AL43" s="34"/>
      <c r="AM43" s="34"/>
      <c r="AN43" s="34"/>
      <c r="AO43" s="34"/>
      <c r="AP43" s="34"/>
      <c r="AQ43" s="34"/>
    </row>
    <row r="44" spans="1:75" ht="12.75" x14ac:dyDescent="0.2">
      <c r="A44" s="60"/>
      <c r="B44" s="81"/>
      <c r="C44" s="60"/>
      <c r="D44" s="60"/>
      <c r="E44" s="60"/>
      <c r="F44" s="6" t="s">
        <v>27</v>
      </c>
      <c r="G44" s="427"/>
      <c r="H44" s="428"/>
      <c r="I44" s="428"/>
      <c r="J44" s="429"/>
      <c r="K44" s="60"/>
      <c r="L44" s="78"/>
      <c r="M44" s="78"/>
      <c r="N44" s="78"/>
      <c r="O44" s="78"/>
      <c r="P44" s="6" t="s">
        <v>28</v>
      </c>
      <c r="Q44" s="427"/>
      <c r="R44" s="428"/>
      <c r="S44" s="428"/>
      <c r="T44" s="429"/>
      <c r="U44" s="78"/>
      <c r="V44" s="78"/>
      <c r="W44" s="78"/>
      <c r="X44" s="78"/>
      <c r="Y44" s="78"/>
      <c r="Z44" s="10"/>
      <c r="AA44" s="6" t="s">
        <v>29</v>
      </c>
      <c r="AB44" s="163"/>
      <c r="AC44" s="78"/>
      <c r="AD44" s="34"/>
      <c r="AE44" s="384"/>
      <c r="AF44" s="384"/>
      <c r="AG44" s="384"/>
      <c r="AH44" s="385"/>
      <c r="AL44" s="34"/>
      <c r="AM44" s="34"/>
      <c r="AN44" s="34"/>
      <c r="AO44" s="34"/>
      <c r="AP44" s="34"/>
      <c r="AQ44" s="34"/>
    </row>
    <row r="45" spans="1:75" ht="6" customHeight="1" x14ac:dyDescent="0.2">
      <c r="A45" s="5"/>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78"/>
      <c r="AC45" s="78"/>
      <c r="AD45" s="34"/>
      <c r="AL45" s="34"/>
      <c r="AM45" s="34"/>
      <c r="AN45" s="34"/>
      <c r="AO45" s="34"/>
      <c r="AP45" s="34"/>
      <c r="AQ45" s="34"/>
    </row>
    <row r="46" spans="1:75" ht="12.75" hidden="1" customHeight="1" x14ac:dyDescent="0.2">
      <c r="A46" s="5"/>
      <c r="B46" s="10"/>
      <c r="C46" s="10"/>
      <c r="D46" s="10"/>
      <c r="E46" s="10"/>
      <c r="F46" s="10"/>
      <c r="G46" s="6" t="s">
        <v>30</v>
      </c>
      <c r="H46" s="10"/>
      <c r="I46" s="10"/>
      <c r="J46" s="6" t="s">
        <v>31</v>
      </c>
      <c r="K46" s="440">
        <v>300</v>
      </c>
      <c r="L46" s="441"/>
      <c r="M46" s="10"/>
      <c r="N46" s="10"/>
      <c r="O46" s="6" t="s">
        <v>32</v>
      </c>
      <c r="P46" s="440">
        <v>0</v>
      </c>
      <c r="Q46" s="441"/>
      <c r="R46" s="15"/>
      <c r="S46" s="10"/>
      <c r="T46" s="10"/>
      <c r="U46" s="6" t="s">
        <v>33</v>
      </c>
      <c r="V46" s="445">
        <v>0</v>
      </c>
      <c r="W46" s="441"/>
      <c r="X46" s="10"/>
      <c r="Y46" s="10"/>
      <c r="Z46" s="6" t="s">
        <v>34</v>
      </c>
      <c r="AA46" s="433" t="e">
        <v>#DIV/0!</v>
      </c>
      <c r="AB46" s="434"/>
      <c r="AC46" s="78"/>
      <c r="AD46" s="34"/>
    </row>
    <row r="47" spans="1:75" ht="6.75" customHeight="1" x14ac:dyDescent="0.2">
      <c r="A47" s="5"/>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78"/>
      <c r="AC47" s="78"/>
      <c r="AD47" s="34"/>
    </row>
    <row r="48" spans="1:75" ht="6"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78"/>
      <c r="AD48" s="34"/>
      <c r="AE48" s="80" t="s">
        <v>206</v>
      </c>
      <c r="AG48" s="26">
        <v>2013</v>
      </c>
    </row>
    <row r="49" spans="1:51" ht="19.5" customHeight="1" x14ac:dyDescent="0.2">
      <c r="A49" s="139" t="s">
        <v>174</v>
      </c>
      <c r="B49" s="10"/>
      <c r="C49" s="10"/>
      <c r="D49" s="10"/>
      <c r="E49" s="10"/>
      <c r="F49" s="10"/>
      <c r="G49" s="10"/>
      <c r="H49" s="10"/>
      <c r="I49" s="10"/>
      <c r="J49" s="10"/>
      <c r="K49" s="10"/>
      <c r="L49" s="10"/>
      <c r="M49" s="10"/>
      <c r="N49" s="10"/>
      <c r="O49" s="10"/>
      <c r="P49" s="10"/>
      <c r="Q49" s="6"/>
      <c r="R49" s="10"/>
      <c r="S49" s="10"/>
      <c r="T49" s="10"/>
      <c r="U49" s="78"/>
      <c r="V49" s="78"/>
      <c r="W49" s="15"/>
      <c r="X49" s="15"/>
      <c r="Y49" s="78"/>
      <c r="Z49" s="6"/>
      <c r="AA49" s="6"/>
      <c r="AB49" s="10"/>
      <c r="AC49" s="78"/>
      <c r="AD49" s="34"/>
      <c r="AE49" s="80"/>
    </row>
    <row r="50" spans="1:51" ht="15.75" customHeight="1" x14ac:dyDescent="0.2">
      <c r="A50" s="5"/>
      <c r="B50" s="4"/>
      <c r="C50" s="10"/>
      <c r="D50" s="10"/>
      <c r="E50" s="10"/>
      <c r="F50" s="10"/>
      <c r="G50" s="10"/>
      <c r="H50" s="10"/>
      <c r="I50" s="6" t="s">
        <v>36</v>
      </c>
      <c r="J50" s="10"/>
      <c r="K50" s="10"/>
      <c r="L50" s="10"/>
      <c r="M50" s="10"/>
      <c r="N50" s="10"/>
      <c r="O50" s="10"/>
      <c r="P50" s="10"/>
      <c r="Q50" s="10"/>
      <c r="R50" s="10"/>
      <c r="S50" s="10"/>
      <c r="T50" s="10"/>
      <c r="U50" s="10"/>
      <c r="V50" s="10"/>
      <c r="W50" s="10"/>
      <c r="X50" s="10"/>
      <c r="Y50" s="10"/>
      <c r="Z50" s="10"/>
      <c r="AA50" s="10"/>
      <c r="AB50" s="6" t="s">
        <v>39</v>
      </c>
      <c r="AC50" s="78"/>
      <c r="AD50" s="34"/>
      <c r="AE50" s="76" t="s">
        <v>132</v>
      </c>
      <c r="AF50" s="76">
        <f>SUM(G54)</f>
        <v>0</v>
      </c>
      <c r="AG50" s="56"/>
      <c r="AV50" s="26"/>
      <c r="AW50" s="26"/>
      <c r="AX50" s="26"/>
      <c r="AY50" s="26"/>
    </row>
    <row r="51" spans="1:51" ht="12.75" customHeight="1" x14ac:dyDescent="0.2">
      <c r="A51" s="5"/>
      <c r="B51" s="10"/>
      <c r="C51" s="10"/>
      <c r="D51" s="10"/>
      <c r="E51" s="10"/>
      <c r="F51" s="60"/>
      <c r="G51" s="60"/>
      <c r="H51" s="15"/>
      <c r="I51" s="15"/>
      <c r="J51" s="15"/>
      <c r="K51" s="15"/>
      <c r="L51" s="15"/>
      <c r="M51" s="15"/>
      <c r="N51" s="15"/>
      <c r="O51" s="15"/>
      <c r="P51" s="15"/>
      <c r="Q51" s="15"/>
      <c r="R51" s="15"/>
      <c r="S51" s="15"/>
      <c r="T51" s="15"/>
      <c r="U51" s="15"/>
      <c r="V51" s="15"/>
      <c r="W51" s="15"/>
      <c r="X51" s="15"/>
      <c r="Y51" s="15"/>
      <c r="Z51" s="15"/>
      <c r="AA51" s="15"/>
      <c r="AB51" s="15"/>
      <c r="AC51" s="78"/>
      <c r="AD51" s="34"/>
      <c r="AE51" s="76" t="s">
        <v>131</v>
      </c>
      <c r="AF51" s="76">
        <f>SUM(G56)</f>
        <v>0</v>
      </c>
      <c r="AG51" s="56"/>
      <c r="AV51" s="26"/>
      <c r="AW51" s="26"/>
      <c r="AX51" s="26"/>
      <c r="AY51" s="26"/>
    </row>
    <row r="52" spans="1:51" ht="12.75" customHeight="1" x14ac:dyDescent="0.2">
      <c r="A52" s="5"/>
      <c r="B52" s="10"/>
      <c r="C52" s="10"/>
      <c r="D52" s="10"/>
      <c r="E52" s="10"/>
      <c r="F52" s="11" t="s">
        <v>130</v>
      </c>
      <c r="G52" s="163"/>
      <c r="H52" s="15"/>
      <c r="I52" s="60"/>
      <c r="J52" s="15"/>
      <c r="K52" s="15"/>
      <c r="L52" s="15"/>
      <c r="M52" s="15"/>
      <c r="N52" s="15"/>
      <c r="O52" s="15"/>
      <c r="P52" s="15"/>
      <c r="Q52" s="78"/>
      <c r="R52" s="15"/>
      <c r="S52" s="15"/>
      <c r="T52" s="15"/>
      <c r="U52" s="15"/>
      <c r="V52" s="78"/>
      <c r="W52" s="78"/>
      <c r="X52" s="78"/>
      <c r="Y52" s="15"/>
      <c r="Z52" s="513" t="s">
        <v>123</v>
      </c>
      <c r="AA52" s="514"/>
      <c r="AB52" s="163"/>
      <c r="AC52" s="78"/>
      <c r="AD52" s="34"/>
      <c r="AE52" s="76" t="s">
        <v>129</v>
      </c>
      <c r="AF52" s="76">
        <f>SUM(G58)</f>
        <v>0</v>
      </c>
      <c r="AG52" s="56"/>
      <c r="AV52" s="26"/>
      <c r="AW52" s="26"/>
      <c r="AX52" s="26"/>
      <c r="AY52" s="26"/>
    </row>
    <row r="53" spans="1:51" ht="9.75" customHeight="1" x14ac:dyDescent="0.2">
      <c r="A53" s="5"/>
      <c r="B53" s="10"/>
      <c r="C53" s="10"/>
      <c r="D53" s="10"/>
      <c r="E53" s="10"/>
      <c r="F53" s="12"/>
      <c r="G53" s="10"/>
      <c r="H53" s="10"/>
      <c r="I53" s="10"/>
      <c r="J53" s="15"/>
      <c r="K53" s="15"/>
      <c r="L53" s="10"/>
      <c r="M53" s="10"/>
      <c r="N53" s="10"/>
      <c r="O53" s="15"/>
      <c r="P53" s="15"/>
      <c r="Q53" s="10"/>
      <c r="R53" s="10"/>
      <c r="S53" s="10"/>
      <c r="T53" s="10"/>
      <c r="U53" s="10"/>
      <c r="V53" s="10"/>
      <c r="W53" s="10"/>
      <c r="X53" s="10"/>
      <c r="Y53" s="10"/>
      <c r="Z53" s="10"/>
      <c r="AA53" s="12"/>
      <c r="AB53" s="10"/>
      <c r="AC53" s="78"/>
      <c r="AD53" s="34"/>
      <c r="AE53" s="76" t="s">
        <v>240</v>
      </c>
      <c r="AF53" s="76">
        <f>SUM(G60)</f>
        <v>0</v>
      </c>
      <c r="AG53" s="56"/>
      <c r="AV53" s="26"/>
      <c r="AW53" s="26"/>
      <c r="AX53" s="26"/>
      <c r="AY53" s="26"/>
    </row>
    <row r="54" spans="1:51" ht="12.75" customHeight="1" x14ac:dyDescent="0.2">
      <c r="A54" s="5"/>
      <c r="B54" s="10"/>
      <c r="C54" s="10"/>
      <c r="D54" s="10"/>
      <c r="E54" s="10"/>
      <c r="F54" s="13" t="s">
        <v>128</v>
      </c>
      <c r="G54" s="163"/>
      <c r="H54" s="10"/>
      <c r="I54" s="10"/>
      <c r="J54" s="15"/>
      <c r="K54" s="15"/>
      <c r="L54" s="10"/>
      <c r="M54" s="10"/>
      <c r="N54" s="10"/>
      <c r="O54" s="15"/>
      <c r="P54" s="15"/>
      <c r="Q54" s="10"/>
      <c r="R54" s="10"/>
      <c r="S54" s="10"/>
      <c r="T54" s="10"/>
      <c r="U54" s="10"/>
      <c r="V54" s="10"/>
      <c r="W54" s="10"/>
      <c r="X54" s="10"/>
      <c r="Y54" s="10"/>
      <c r="Z54" s="515" t="s">
        <v>241</v>
      </c>
      <c r="AA54" s="516"/>
      <c r="AB54" s="163"/>
      <c r="AC54" s="78"/>
      <c r="AD54" s="34"/>
      <c r="AE54" s="76"/>
      <c r="AF54" s="76">
        <v>0</v>
      </c>
      <c r="AG54" s="56"/>
      <c r="AV54" s="26"/>
      <c r="AW54" s="26"/>
      <c r="AX54" s="26"/>
      <c r="AY54" s="26"/>
    </row>
    <row r="55" spans="1:51" ht="9.75" customHeight="1" x14ac:dyDescent="0.2">
      <c r="A55" s="5"/>
      <c r="B55" s="10"/>
      <c r="C55" s="10"/>
      <c r="D55" s="10"/>
      <c r="E55" s="10"/>
      <c r="F55" s="12"/>
      <c r="G55" s="10"/>
      <c r="H55" s="10"/>
      <c r="I55" s="10"/>
      <c r="J55" s="10"/>
      <c r="K55" s="10"/>
      <c r="L55" s="10"/>
      <c r="M55" s="10"/>
      <c r="N55" s="10"/>
      <c r="O55" s="10"/>
      <c r="P55" s="10"/>
      <c r="Q55" s="10"/>
      <c r="R55" s="10"/>
      <c r="S55" s="10"/>
      <c r="T55" s="10"/>
      <c r="U55" s="10"/>
      <c r="V55" s="10"/>
      <c r="W55" s="10"/>
      <c r="X55" s="10"/>
      <c r="Y55" s="10"/>
      <c r="Z55" s="10"/>
      <c r="AA55" s="12"/>
      <c r="AB55" s="10"/>
      <c r="AC55" s="78"/>
      <c r="AD55" s="34"/>
      <c r="AE55" s="76" t="s">
        <v>126</v>
      </c>
      <c r="AF55" s="76">
        <f>SUM(G52)</f>
        <v>0</v>
      </c>
      <c r="AG55" s="56"/>
      <c r="AV55" s="26"/>
      <c r="AW55" s="26"/>
      <c r="AX55" s="26"/>
      <c r="AY55" s="26"/>
    </row>
    <row r="56" spans="1:51" ht="12.75" customHeight="1" x14ac:dyDescent="0.2">
      <c r="A56" s="5"/>
      <c r="B56" s="10"/>
      <c r="C56" s="10"/>
      <c r="D56" s="10"/>
      <c r="E56" s="10"/>
      <c r="F56" s="11" t="s">
        <v>125</v>
      </c>
      <c r="G56" s="163"/>
      <c r="H56" s="10"/>
      <c r="I56" s="10"/>
      <c r="J56" s="10"/>
      <c r="K56" s="10"/>
      <c r="L56" s="10"/>
      <c r="M56" s="10"/>
      <c r="N56" s="10"/>
      <c r="O56" s="10"/>
      <c r="P56" s="10"/>
      <c r="Q56" s="10"/>
      <c r="R56" s="10"/>
      <c r="S56" s="10"/>
      <c r="T56" s="10"/>
      <c r="U56" s="10"/>
      <c r="V56" s="10"/>
      <c r="W56" s="10"/>
      <c r="X56" s="10"/>
      <c r="Y56" s="10"/>
      <c r="Z56" s="10"/>
      <c r="AA56" s="11" t="s">
        <v>242</v>
      </c>
      <c r="AB56" s="163"/>
      <c r="AC56" s="78"/>
      <c r="AD56" s="34"/>
      <c r="AE56" s="76" t="s">
        <v>121</v>
      </c>
      <c r="AF56" s="76">
        <f>SUM(AF50:AF55)</f>
        <v>0</v>
      </c>
      <c r="AG56" s="27"/>
      <c r="AV56" s="26"/>
      <c r="AW56" s="26"/>
      <c r="AX56" s="26"/>
      <c r="AY56" s="26"/>
    </row>
    <row r="57" spans="1:51" ht="9.75" customHeight="1" x14ac:dyDescent="0.2">
      <c r="A57" s="5"/>
      <c r="B57" s="10"/>
      <c r="C57" s="10"/>
      <c r="D57" s="10"/>
      <c r="E57" s="10"/>
      <c r="F57" s="12"/>
      <c r="G57" s="10"/>
      <c r="H57" s="10"/>
      <c r="I57" s="10"/>
      <c r="J57" s="10"/>
      <c r="K57" s="10"/>
      <c r="L57" s="10"/>
      <c r="M57" s="10"/>
      <c r="N57" s="10"/>
      <c r="O57" s="10"/>
      <c r="P57" s="10"/>
      <c r="Q57" s="10"/>
      <c r="R57" s="10"/>
      <c r="S57" s="10"/>
      <c r="T57" s="10"/>
      <c r="U57" s="10"/>
      <c r="V57" s="10"/>
      <c r="W57" s="10"/>
      <c r="X57" s="10"/>
      <c r="Y57" s="10"/>
      <c r="Z57" s="10"/>
      <c r="AA57" s="12"/>
      <c r="AB57" s="10"/>
      <c r="AC57" s="78"/>
      <c r="AD57" s="34"/>
      <c r="AE57" s="76"/>
      <c r="AF57" s="76"/>
      <c r="AV57" s="26"/>
      <c r="AW57" s="26"/>
      <c r="AX57" s="26"/>
      <c r="AY57" s="26"/>
    </row>
    <row r="58" spans="1:51" ht="12.75" customHeight="1" x14ac:dyDescent="0.2">
      <c r="A58" s="5"/>
      <c r="B58" s="10"/>
      <c r="C58" s="10"/>
      <c r="D58" s="10"/>
      <c r="E58" s="10"/>
      <c r="F58" s="11" t="s">
        <v>124</v>
      </c>
      <c r="G58" s="163"/>
      <c r="H58" s="10"/>
      <c r="I58" s="10"/>
      <c r="J58" s="10"/>
      <c r="K58" s="10"/>
      <c r="L58" s="10"/>
      <c r="M58" s="10"/>
      <c r="N58" s="10"/>
      <c r="O58" s="10"/>
      <c r="P58" s="10"/>
      <c r="Q58" s="10"/>
      <c r="R58" s="10"/>
      <c r="S58" s="10"/>
      <c r="T58" s="10"/>
      <c r="U58" s="10"/>
      <c r="V58" s="10"/>
      <c r="W58" s="10"/>
      <c r="X58" s="10"/>
      <c r="Y58" s="10"/>
      <c r="Z58" s="10"/>
      <c r="AA58" s="11" t="s">
        <v>127</v>
      </c>
      <c r="AB58" s="163"/>
      <c r="AC58" s="78"/>
      <c r="AD58" s="34"/>
      <c r="AE58" s="76"/>
      <c r="AF58" s="76"/>
      <c r="AG58" s="56"/>
      <c r="AV58" s="26"/>
      <c r="AW58" s="26"/>
      <c r="AX58" s="26"/>
      <c r="AY58" s="26"/>
    </row>
    <row r="59" spans="1:51" ht="9.75" customHeight="1" x14ac:dyDescent="0.2">
      <c r="A59" s="5"/>
      <c r="B59" s="10"/>
      <c r="C59" s="10"/>
      <c r="D59" s="10"/>
      <c r="E59" s="10"/>
      <c r="F59" s="12"/>
      <c r="G59" s="10"/>
      <c r="H59" s="10"/>
      <c r="I59" s="10"/>
      <c r="J59" s="10"/>
      <c r="K59" s="10"/>
      <c r="L59" s="10"/>
      <c r="M59" s="10"/>
      <c r="N59" s="10"/>
      <c r="O59" s="10"/>
      <c r="P59" s="10"/>
      <c r="Q59" s="10"/>
      <c r="R59" s="10"/>
      <c r="S59" s="10"/>
      <c r="T59" s="10"/>
      <c r="U59" s="10"/>
      <c r="V59" s="10"/>
      <c r="W59" s="10"/>
      <c r="X59" s="10"/>
      <c r="Y59" s="10"/>
      <c r="Z59" s="10"/>
      <c r="AA59" s="12"/>
      <c r="AB59" s="10"/>
      <c r="AC59" s="78"/>
      <c r="AD59" s="34"/>
      <c r="AE59" s="76"/>
      <c r="AF59" s="76"/>
      <c r="AG59" s="56"/>
      <c r="AV59" s="26"/>
      <c r="AW59" s="26"/>
      <c r="AX59" s="26"/>
      <c r="AY59" s="26"/>
    </row>
    <row r="60" spans="1:51" ht="12.75" customHeight="1" x14ac:dyDescent="0.2">
      <c r="A60" s="5"/>
      <c r="B60" s="10"/>
      <c r="C60" s="10"/>
      <c r="D60" s="10"/>
      <c r="E60" s="10"/>
      <c r="F60" s="11" t="s">
        <v>239</v>
      </c>
      <c r="G60" s="163"/>
      <c r="H60" s="10"/>
      <c r="I60" s="10"/>
      <c r="J60" s="10"/>
      <c r="K60" s="10"/>
      <c r="L60" s="10"/>
      <c r="M60" s="10"/>
      <c r="N60" s="10"/>
      <c r="O60" s="10"/>
      <c r="P60" s="10"/>
      <c r="Q60" s="10"/>
      <c r="R60" s="10"/>
      <c r="S60" s="10"/>
      <c r="T60" s="10"/>
      <c r="U60" s="10"/>
      <c r="V60" s="10"/>
      <c r="W60" s="10"/>
      <c r="X60" s="10"/>
      <c r="Y60" s="10"/>
      <c r="Z60" s="10"/>
      <c r="AA60" s="11"/>
      <c r="AB60" s="78">
        <v>0</v>
      </c>
      <c r="AC60" s="78"/>
      <c r="AD60" s="34"/>
      <c r="AE60" s="76" t="s">
        <v>123</v>
      </c>
      <c r="AF60" s="76">
        <f>AB52</f>
        <v>0</v>
      </c>
      <c r="AG60" s="56"/>
      <c r="AV60" s="26"/>
      <c r="AW60" s="26"/>
      <c r="AX60" s="26"/>
      <c r="AY60" s="26"/>
    </row>
    <row r="61" spans="1:51" ht="9.75" customHeight="1" x14ac:dyDescent="0.2">
      <c r="A61" s="5"/>
      <c r="B61" s="10"/>
      <c r="C61" s="10"/>
      <c r="D61" s="10"/>
      <c r="E61" s="10"/>
      <c r="F61" s="12"/>
      <c r="G61" s="10"/>
      <c r="H61" s="10"/>
      <c r="I61" s="10"/>
      <c r="J61" s="10"/>
      <c r="K61" s="10"/>
      <c r="L61" s="10"/>
      <c r="M61" s="10"/>
      <c r="N61" s="10"/>
      <c r="O61" s="10"/>
      <c r="P61" s="10"/>
      <c r="Q61" s="10"/>
      <c r="R61" s="10"/>
      <c r="S61" s="10"/>
      <c r="T61" s="10"/>
      <c r="U61" s="10"/>
      <c r="V61" s="10"/>
      <c r="W61" s="10"/>
      <c r="X61" s="10"/>
      <c r="Y61" s="10"/>
      <c r="Z61" s="10"/>
      <c r="AA61" s="12"/>
      <c r="AB61" s="78"/>
      <c r="AC61" s="78"/>
      <c r="AD61" s="34"/>
      <c r="AE61" s="76" t="s">
        <v>242</v>
      </c>
      <c r="AF61" s="76">
        <f>AB56</f>
        <v>0</v>
      </c>
      <c r="AG61" s="56"/>
      <c r="AV61" s="26"/>
      <c r="AW61" s="26"/>
      <c r="AX61" s="26"/>
      <c r="AY61" s="26"/>
    </row>
    <row r="62" spans="1:51" ht="12.75" customHeight="1" x14ac:dyDescent="0.2">
      <c r="A62" s="5"/>
      <c r="B62" s="10"/>
      <c r="C62" s="10"/>
      <c r="D62" s="10"/>
      <c r="E62" s="10"/>
      <c r="F62" s="11"/>
      <c r="G62" s="10"/>
      <c r="H62" s="10"/>
      <c r="I62" s="10"/>
      <c r="J62" s="10"/>
      <c r="K62" s="10"/>
      <c r="L62" s="10"/>
      <c r="M62" s="10"/>
      <c r="N62" s="10"/>
      <c r="O62" s="10"/>
      <c r="P62" s="10"/>
      <c r="Q62" s="10"/>
      <c r="R62" s="10"/>
      <c r="S62" s="10"/>
      <c r="T62" s="10"/>
      <c r="U62" s="10"/>
      <c r="V62" s="10"/>
      <c r="W62" s="10"/>
      <c r="X62" s="10"/>
      <c r="Y62" s="10"/>
      <c r="Z62" s="10"/>
      <c r="AB62" s="78">
        <v>0</v>
      </c>
      <c r="AC62" s="78"/>
      <c r="AD62" s="34"/>
      <c r="AE62" s="76" t="s">
        <v>122</v>
      </c>
      <c r="AF62" s="76">
        <f>AB54</f>
        <v>0</v>
      </c>
      <c r="AG62" s="56"/>
      <c r="AV62" s="26"/>
      <c r="AW62" s="26"/>
      <c r="AX62" s="26"/>
      <c r="AY62" s="26"/>
    </row>
    <row r="63" spans="1:51" ht="15.75" customHeight="1" x14ac:dyDescent="0.2">
      <c r="A63" s="5"/>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78"/>
      <c r="AC63" s="78"/>
      <c r="AD63" s="34"/>
      <c r="AE63" s="76" t="s">
        <v>127</v>
      </c>
      <c r="AF63" s="76">
        <f>AB58</f>
        <v>0</v>
      </c>
      <c r="AG63" s="56"/>
      <c r="AV63" s="26"/>
      <c r="AW63" s="26"/>
      <c r="AX63" s="26"/>
      <c r="AY63" s="26"/>
    </row>
    <row r="64" spans="1:51" ht="12.75" customHeight="1" x14ac:dyDescent="0.2">
      <c r="A64" s="5"/>
      <c r="B64" s="10"/>
      <c r="C64" s="10"/>
      <c r="D64" s="10"/>
      <c r="E64" s="10"/>
      <c r="F64" s="10"/>
      <c r="G64" s="6" t="s">
        <v>51</v>
      </c>
      <c r="H64" s="15"/>
      <c r="I64" s="10"/>
      <c r="J64" s="10"/>
      <c r="K64" s="10"/>
      <c r="L64" s="10"/>
      <c r="M64" s="10"/>
      <c r="N64" s="10"/>
      <c r="O64" s="10"/>
      <c r="P64" s="10"/>
      <c r="Q64" s="10"/>
      <c r="R64" s="10"/>
      <c r="S64" s="10"/>
      <c r="T64" s="10"/>
      <c r="U64" s="10"/>
      <c r="V64" s="10"/>
      <c r="W64" s="10"/>
      <c r="X64" s="10"/>
      <c r="Y64" s="10"/>
      <c r="Z64" s="10"/>
      <c r="AA64" s="10"/>
      <c r="AB64" s="78"/>
      <c r="AC64" s="78"/>
      <c r="AD64" s="34"/>
      <c r="AE64" s="76" t="s">
        <v>121</v>
      </c>
      <c r="AF64" s="76">
        <f>SUM(AF58:AF63)</f>
        <v>0</v>
      </c>
      <c r="AG64" s="27"/>
      <c r="AV64" s="26"/>
      <c r="AW64" s="26"/>
      <c r="AX64" s="26"/>
      <c r="AY64" s="26"/>
    </row>
    <row r="65" spans="1:75" ht="11.25" customHeight="1" x14ac:dyDescent="0.2">
      <c r="A65" s="5"/>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78"/>
      <c r="AC65" s="78"/>
      <c r="AD65" s="34"/>
      <c r="AE65" s="76"/>
      <c r="AF65" s="76"/>
      <c r="AV65" s="26"/>
      <c r="AW65" s="26"/>
      <c r="AX65" s="26"/>
      <c r="AY65" s="26"/>
    </row>
    <row r="66" spans="1:75" ht="12.75" customHeight="1" x14ac:dyDescent="0.2">
      <c r="A66" s="5"/>
      <c r="B66" s="10"/>
      <c r="C66" s="10"/>
      <c r="D66" s="10"/>
      <c r="E66" s="10"/>
      <c r="F66" s="11" t="s">
        <v>53</v>
      </c>
      <c r="G66" s="163"/>
      <c r="H66" s="10"/>
      <c r="I66" s="10"/>
      <c r="J66" s="10"/>
      <c r="K66" s="10"/>
      <c r="L66" s="10"/>
      <c r="M66" s="10"/>
      <c r="N66" s="10"/>
      <c r="O66" s="10"/>
      <c r="P66" s="10"/>
      <c r="Q66" s="10"/>
      <c r="R66" s="10"/>
      <c r="S66" s="10"/>
      <c r="T66" s="10"/>
      <c r="U66" s="10"/>
      <c r="V66" s="10"/>
      <c r="W66" s="10"/>
      <c r="X66" s="10"/>
      <c r="Y66" s="10"/>
      <c r="Z66" s="10"/>
      <c r="AA66" s="10"/>
      <c r="AB66" s="78"/>
      <c r="AC66" s="78"/>
      <c r="AD66" s="34"/>
      <c r="AE66" s="76" t="s">
        <v>120</v>
      </c>
      <c r="AF66" s="76">
        <f>SUM(G66)</f>
        <v>0</v>
      </c>
    </row>
    <row r="67" spans="1:75" ht="7.5" customHeight="1" x14ac:dyDescent="0.2">
      <c r="A67" s="5"/>
      <c r="B67" s="10"/>
      <c r="C67" s="10"/>
      <c r="D67" s="10"/>
      <c r="E67" s="10"/>
      <c r="F67" s="12"/>
      <c r="G67" s="10"/>
      <c r="H67" s="10"/>
      <c r="I67" s="10"/>
      <c r="J67" s="10"/>
      <c r="K67" s="10"/>
      <c r="L67" s="10"/>
      <c r="M67" s="10"/>
      <c r="N67" s="10"/>
      <c r="O67" s="10"/>
      <c r="P67" s="10"/>
      <c r="Q67" s="10"/>
      <c r="R67" s="10"/>
      <c r="S67" s="10"/>
      <c r="T67" s="10"/>
      <c r="U67" s="10"/>
      <c r="V67" s="10"/>
      <c r="W67" s="10"/>
      <c r="X67" s="10"/>
      <c r="Y67" s="10"/>
      <c r="Z67" s="10"/>
      <c r="AA67" s="10"/>
      <c r="AB67" s="78"/>
      <c r="AC67" s="78"/>
      <c r="AD67" s="34"/>
      <c r="AE67" s="76" t="s">
        <v>119</v>
      </c>
      <c r="AF67" s="76">
        <f>SUM(G68)</f>
        <v>0</v>
      </c>
    </row>
    <row r="68" spans="1:75" ht="12.75" customHeight="1" x14ac:dyDescent="0.2">
      <c r="A68" s="5"/>
      <c r="B68" s="10"/>
      <c r="C68" s="10"/>
      <c r="D68" s="10"/>
      <c r="E68" s="10"/>
      <c r="F68" s="11" t="s">
        <v>54</v>
      </c>
      <c r="G68" s="163"/>
      <c r="H68" s="10"/>
      <c r="I68" s="10"/>
      <c r="J68" s="10"/>
      <c r="K68" s="10"/>
      <c r="L68" s="10"/>
      <c r="M68" s="10"/>
      <c r="N68" s="10"/>
      <c r="O68" s="10"/>
      <c r="P68" s="10"/>
      <c r="Q68" s="10"/>
      <c r="R68" s="10"/>
      <c r="S68" s="10"/>
      <c r="T68" s="10"/>
      <c r="U68" s="10"/>
      <c r="V68" s="10"/>
      <c r="W68" s="10"/>
      <c r="X68" s="10"/>
      <c r="Y68" s="10"/>
      <c r="Z68" s="10"/>
      <c r="AA68" s="10"/>
      <c r="AB68" s="78"/>
      <c r="AC68" s="78"/>
      <c r="AD68" s="34"/>
      <c r="AE68" s="76"/>
      <c r="AF68" s="76"/>
    </row>
    <row r="69" spans="1:75" ht="9" customHeight="1" x14ac:dyDescent="0.2">
      <c r="A69" s="5"/>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78"/>
      <c r="AC69" s="78"/>
      <c r="AD69" s="34"/>
      <c r="AE69" s="76"/>
      <c r="AF69" s="79"/>
      <c r="AG69" s="56"/>
    </row>
    <row r="70" spans="1:75" ht="12.75" customHeight="1" x14ac:dyDescent="0.2">
      <c r="A70" s="5"/>
      <c r="B70" s="10"/>
      <c r="C70" s="10"/>
      <c r="D70" s="10"/>
      <c r="E70" s="10"/>
      <c r="F70" s="10"/>
      <c r="G70" s="10"/>
      <c r="H70" s="6"/>
      <c r="I70" s="10"/>
      <c r="J70" s="10"/>
      <c r="K70" s="10"/>
      <c r="L70" s="10"/>
      <c r="M70" s="10"/>
      <c r="N70" s="10"/>
      <c r="O70" s="10"/>
      <c r="P70" s="10"/>
      <c r="Q70" s="10"/>
      <c r="R70" s="10"/>
      <c r="S70" s="10"/>
      <c r="T70" s="10"/>
      <c r="U70" s="10"/>
      <c r="V70" s="10"/>
      <c r="W70" s="10"/>
      <c r="X70" s="10"/>
      <c r="Y70" s="10"/>
      <c r="Z70" s="10"/>
      <c r="AA70" s="10"/>
      <c r="AB70" s="78"/>
      <c r="AC70" s="78"/>
      <c r="AD70" s="34"/>
      <c r="AE70" s="76"/>
      <c r="AF70" s="76"/>
      <c r="AG70" s="56"/>
    </row>
    <row r="71" spans="1:75" ht="8.25" customHeight="1" x14ac:dyDescent="0.2">
      <c r="A71" s="5"/>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78"/>
      <c r="AC71" s="78"/>
      <c r="AD71" s="34"/>
      <c r="AE71" s="76"/>
      <c r="AF71" s="79">
        <v>0</v>
      </c>
    </row>
    <row r="72" spans="1:75" ht="12.75" customHeight="1" x14ac:dyDescent="0.2">
      <c r="A72" s="5"/>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78"/>
      <c r="AC72" s="78"/>
      <c r="AD72" s="34"/>
      <c r="AE72" s="76"/>
      <c r="AF72" s="76"/>
    </row>
    <row r="73" spans="1:75" ht="3" customHeight="1" x14ac:dyDescent="0.2">
      <c r="A73" s="5"/>
      <c r="B73" s="10"/>
      <c r="C73" s="10"/>
      <c r="D73" s="15"/>
      <c r="E73" s="15"/>
      <c r="F73" s="10"/>
      <c r="G73" s="10"/>
      <c r="H73" s="10"/>
      <c r="I73" s="10"/>
      <c r="J73" s="10"/>
      <c r="K73" s="10"/>
      <c r="L73" s="10"/>
      <c r="M73" s="10"/>
      <c r="N73" s="10"/>
      <c r="O73" s="10"/>
      <c r="P73" s="10"/>
      <c r="Q73" s="10"/>
      <c r="R73" s="10"/>
      <c r="S73" s="10"/>
      <c r="T73" s="10"/>
      <c r="U73" s="10"/>
      <c r="V73" s="10"/>
      <c r="W73" s="10"/>
      <c r="X73" s="10"/>
      <c r="Y73" s="10"/>
      <c r="Z73" s="10"/>
      <c r="AA73" s="10"/>
      <c r="AB73" s="78"/>
      <c r="AC73" s="78"/>
      <c r="AD73" s="34"/>
      <c r="AE73" s="76"/>
      <c r="AF73" s="76"/>
    </row>
    <row r="74" spans="1:75" ht="12.75" x14ac:dyDescent="0.2">
      <c r="A74" s="5"/>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78"/>
      <c r="AC74" s="78"/>
      <c r="AD74" s="34"/>
      <c r="AE74" s="76"/>
      <c r="AF74" s="76"/>
    </row>
    <row r="75" spans="1:75" ht="3.75" customHeight="1" x14ac:dyDescent="0.2">
      <c r="A75" s="5"/>
      <c r="B75" s="10"/>
      <c r="C75" s="10"/>
      <c r="D75" s="15"/>
      <c r="E75" s="15"/>
      <c r="F75" s="10"/>
      <c r="G75" s="10"/>
      <c r="H75" s="10"/>
      <c r="I75" s="10"/>
      <c r="J75" s="10"/>
      <c r="K75" s="10"/>
      <c r="L75" s="10"/>
      <c r="M75" s="10"/>
      <c r="N75" s="10"/>
      <c r="O75" s="10"/>
      <c r="P75" s="10"/>
      <c r="Q75" s="10"/>
      <c r="R75" s="10"/>
      <c r="S75" s="10"/>
      <c r="T75" s="10"/>
      <c r="U75" s="10"/>
      <c r="V75" s="10"/>
      <c r="W75" s="10"/>
      <c r="X75" s="10"/>
      <c r="Y75" s="10"/>
      <c r="Z75" s="10"/>
      <c r="AA75" s="10"/>
      <c r="AB75" s="78"/>
      <c r="AC75" s="78"/>
      <c r="AD75" s="34"/>
      <c r="AE75" s="76"/>
      <c r="AF75" s="76"/>
    </row>
    <row r="76" spans="1:75" ht="17.25" customHeight="1" x14ac:dyDescent="0.2">
      <c r="A76" s="5"/>
      <c r="B76" s="5"/>
      <c r="C76" s="6"/>
      <c r="D76" s="16"/>
      <c r="E76" s="16"/>
      <c r="F76" s="14"/>
      <c r="G76" s="14"/>
      <c r="H76" s="14"/>
      <c r="I76" s="10"/>
      <c r="J76" s="10"/>
      <c r="K76" s="10"/>
      <c r="L76" s="10"/>
      <c r="M76" s="10"/>
      <c r="N76" s="10"/>
      <c r="O76" s="10"/>
      <c r="P76" s="10"/>
      <c r="Q76" s="6" t="s">
        <v>134</v>
      </c>
      <c r="R76" s="163">
        <v>0</v>
      </c>
      <c r="S76" s="10"/>
      <c r="T76" s="10"/>
      <c r="U76" s="78"/>
      <c r="V76" s="78"/>
      <c r="W76" s="15"/>
      <c r="X76" s="15"/>
      <c r="Y76" s="78"/>
      <c r="Z76" s="6"/>
      <c r="AA76" s="6" t="s">
        <v>133</v>
      </c>
      <c r="AB76" s="163"/>
      <c r="AC76" s="36"/>
      <c r="AD76" s="35"/>
      <c r="AE76" s="77"/>
      <c r="AF76" s="76"/>
      <c r="AG76" s="35"/>
      <c r="AH76" s="35"/>
      <c r="AI76" s="35"/>
      <c r="AJ76" s="35"/>
      <c r="AK76" s="35"/>
      <c r="AL76" s="35"/>
      <c r="AM76" s="35"/>
      <c r="AN76" s="35"/>
      <c r="AO76" s="35"/>
      <c r="AP76" s="35"/>
      <c r="AQ76" s="35"/>
      <c r="AR76" s="35"/>
      <c r="AS76" s="35"/>
      <c r="AT76" s="35"/>
      <c r="AU76" s="35"/>
      <c r="AV76" s="35"/>
      <c r="AW76" s="35"/>
      <c r="AX76" s="35"/>
      <c r="AY76" s="35"/>
      <c r="AZ76" s="35"/>
      <c r="BA76" s="35"/>
      <c r="BB76" s="35"/>
      <c r="BC76" s="35"/>
      <c r="BD76" s="35"/>
      <c r="BE76" s="35"/>
      <c r="BF76" s="35"/>
      <c r="BG76" s="35"/>
      <c r="BH76" s="35"/>
      <c r="BI76" s="35"/>
      <c r="BJ76" s="35"/>
      <c r="BK76" s="35"/>
      <c r="BL76" s="33"/>
      <c r="BM76" s="33"/>
      <c r="BN76" s="33"/>
      <c r="BO76" s="33"/>
      <c r="BP76" s="33"/>
      <c r="BQ76" s="33"/>
      <c r="BR76" s="33"/>
      <c r="BS76" s="33"/>
      <c r="BT76" s="33"/>
      <c r="BU76" s="33"/>
      <c r="BV76" s="33"/>
      <c r="BW76" s="33"/>
    </row>
    <row r="77" spans="1:75" ht="6.75" customHeight="1" x14ac:dyDescent="0.2">
      <c r="A77" s="5"/>
      <c r="B77" s="15"/>
      <c r="C77" s="15"/>
      <c r="D77" s="15"/>
      <c r="E77" s="15"/>
      <c r="F77" s="15"/>
      <c r="G77" s="15"/>
      <c r="H77" s="15"/>
      <c r="I77" s="15"/>
      <c r="J77" s="15"/>
      <c r="K77" s="15"/>
      <c r="L77" s="15"/>
      <c r="M77" s="15"/>
      <c r="N77" s="15"/>
      <c r="O77" s="15"/>
      <c r="P77" s="15"/>
      <c r="Q77" s="15"/>
      <c r="R77" s="14"/>
      <c r="S77" s="14"/>
      <c r="T77" s="14"/>
      <c r="U77" s="14"/>
      <c r="V77" s="14"/>
      <c r="W77" s="14"/>
      <c r="X77" s="14"/>
      <c r="Y77" s="14"/>
      <c r="Z77" s="14"/>
      <c r="AA77" s="14"/>
      <c r="AB77" s="14"/>
      <c r="AC77" s="36"/>
      <c r="AD77" s="35"/>
      <c r="AE77" s="77"/>
      <c r="AF77" s="76"/>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3"/>
      <c r="BM77" s="33"/>
      <c r="BN77" s="33"/>
      <c r="BO77" s="33"/>
      <c r="BP77" s="33"/>
      <c r="BQ77" s="33"/>
      <c r="BR77" s="33"/>
      <c r="BS77" s="33"/>
      <c r="BT77" s="33"/>
      <c r="BU77" s="33"/>
      <c r="BV77" s="33"/>
      <c r="BW77" s="33"/>
    </row>
    <row r="78" spans="1:75" ht="15" customHeight="1" x14ac:dyDescent="0.2">
      <c r="A78" s="139" t="s">
        <v>118</v>
      </c>
      <c r="B78" s="5"/>
      <c r="C78" s="5"/>
      <c r="D78" s="5"/>
      <c r="E78" s="5"/>
      <c r="F78" s="5"/>
      <c r="G78" s="5"/>
      <c r="H78" s="5"/>
      <c r="I78" s="5"/>
      <c r="J78" s="5"/>
      <c r="K78" s="5"/>
      <c r="L78" s="5"/>
      <c r="M78" s="5"/>
      <c r="N78" s="5"/>
      <c r="O78" s="5"/>
      <c r="P78" s="5"/>
      <c r="Q78" s="5"/>
      <c r="R78" s="5"/>
      <c r="S78" s="5"/>
      <c r="T78" s="5"/>
      <c r="U78" s="5"/>
      <c r="V78" s="5">
        <f>N24</f>
        <v>0</v>
      </c>
      <c r="W78" s="5"/>
      <c r="X78" s="5"/>
      <c r="Y78" s="5"/>
      <c r="Z78" s="5"/>
      <c r="AA78" s="54" t="s">
        <v>205</v>
      </c>
      <c r="AB78" s="163">
        <f>N24</f>
        <v>0</v>
      </c>
      <c r="AC78" s="36"/>
      <c r="AD78" s="35"/>
      <c r="AE78" s="75">
        <v>0.25</v>
      </c>
      <c r="AF78" s="74">
        <v>0.15</v>
      </c>
      <c r="AG78" s="35"/>
      <c r="AH78" s="35"/>
      <c r="AI78" s="35"/>
      <c r="AJ78" s="35"/>
      <c r="AK78" s="35"/>
      <c r="AL78" s="35"/>
      <c r="AM78" s="35"/>
      <c r="AN78" s="35"/>
      <c r="AO78" s="35"/>
      <c r="AP78" s="35"/>
      <c r="AQ78" s="35"/>
      <c r="AR78" s="35"/>
      <c r="AS78" s="35"/>
      <c r="AT78" s="35"/>
      <c r="AU78" s="35"/>
      <c r="AV78" s="35"/>
      <c r="AW78" s="35"/>
      <c r="AX78" s="35"/>
      <c r="AY78" s="35"/>
      <c r="AZ78" s="35"/>
      <c r="BA78" s="35"/>
      <c r="BB78" s="35"/>
      <c r="BC78" s="35"/>
      <c r="BD78" s="35"/>
      <c r="BE78" s="35"/>
      <c r="BF78" s="35"/>
      <c r="BG78" s="35"/>
      <c r="BH78" s="35"/>
      <c r="BI78" s="35"/>
      <c r="BJ78" s="35"/>
      <c r="BK78" s="35"/>
      <c r="BL78" s="33"/>
      <c r="BM78" s="33"/>
      <c r="BN78" s="33"/>
      <c r="BO78" s="33"/>
      <c r="BP78" s="33"/>
      <c r="BQ78" s="33"/>
      <c r="BR78" s="33"/>
      <c r="BS78" s="33"/>
      <c r="BT78" s="33"/>
      <c r="BU78" s="33"/>
      <c r="BV78" s="33"/>
      <c r="BW78" s="33"/>
    </row>
    <row r="79" spans="1:75" ht="4.5" customHeight="1" x14ac:dyDescent="0.2">
      <c r="A79" s="5"/>
      <c r="B79" s="5"/>
      <c r="C79" s="5"/>
      <c r="D79" s="5"/>
      <c r="E79" s="5"/>
      <c r="F79" s="5"/>
      <c r="G79" s="5"/>
      <c r="H79" s="5"/>
      <c r="I79" s="5"/>
      <c r="J79" s="5"/>
      <c r="K79" s="5"/>
      <c r="L79" s="5"/>
      <c r="M79" s="5"/>
      <c r="N79" s="422" t="s">
        <v>117</v>
      </c>
      <c r="O79" s="422"/>
      <c r="P79" s="422"/>
      <c r="Q79" s="422"/>
      <c r="R79" s="422"/>
      <c r="S79" s="422"/>
      <c r="T79" s="422"/>
      <c r="U79" s="422"/>
      <c r="V79" s="422"/>
      <c r="W79" s="422"/>
      <c r="X79" s="422"/>
      <c r="Y79" s="422"/>
      <c r="Z79" s="5"/>
      <c r="AA79" s="14"/>
      <c r="AB79" s="14"/>
      <c r="AC79" s="36"/>
      <c r="AD79" s="35"/>
      <c r="AE79" s="73">
        <v>0.6</v>
      </c>
      <c r="AF79" s="73"/>
      <c r="AG79" s="35"/>
      <c r="AH79" s="35"/>
      <c r="AI79" s="35"/>
      <c r="AJ79" s="35"/>
      <c r="AK79" s="35"/>
      <c r="AL79" s="35"/>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3"/>
      <c r="BM79" s="33"/>
      <c r="BN79" s="33"/>
      <c r="BO79" s="33"/>
      <c r="BP79" s="33"/>
      <c r="BQ79" s="33"/>
      <c r="BR79" s="33"/>
      <c r="BS79" s="33"/>
      <c r="BT79" s="33"/>
      <c r="BU79" s="33"/>
      <c r="BV79" s="33"/>
      <c r="BW79" s="33"/>
    </row>
    <row r="80" spans="1:75" ht="11.25" customHeight="1" x14ac:dyDescent="0.2">
      <c r="A80" s="5"/>
      <c r="B80" s="5"/>
      <c r="C80" s="5"/>
      <c r="D80" s="5"/>
      <c r="E80" s="5"/>
      <c r="F80" s="5"/>
      <c r="G80" s="5"/>
      <c r="H80" s="5"/>
      <c r="I80" s="5"/>
      <c r="J80" s="5"/>
      <c r="K80" s="5"/>
      <c r="L80" s="5"/>
      <c r="M80" s="5"/>
      <c r="N80" s="423"/>
      <c r="O80" s="423"/>
      <c r="P80" s="423"/>
      <c r="Q80" s="423"/>
      <c r="R80" s="423"/>
      <c r="S80" s="423"/>
      <c r="T80" s="423"/>
      <c r="U80" s="423"/>
      <c r="V80" s="423"/>
      <c r="W80" s="423"/>
      <c r="X80" s="423"/>
      <c r="Y80" s="423"/>
      <c r="Z80" s="5"/>
      <c r="AA80" s="14"/>
      <c r="AB80" s="14"/>
      <c r="AC80" s="36"/>
      <c r="AD80" s="35"/>
      <c r="AE80" s="72"/>
      <c r="AF80" s="72"/>
      <c r="AG80" s="35"/>
      <c r="AH80" s="35"/>
      <c r="AI80" s="35"/>
      <c r="AJ80" s="35"/>
      <c r="AK80" s="35"/>
      <c r="AL80" s="35"/>
      <c r="AM80" s="35"/>
      <c r="AN80" s="35"/>
      <c r="AO80" s="35"/>
      <c r="AP80" s="35"/>
      <c r="AQ80" s="35"/>
      <c r="AR80" s="35"/>
      <c r="AS80" s="35"/>
      <c r="AT80" s="35"/>
      <c r="AU80" s="35"/>
      <c r="AV80" s="35"/>
      <c r="AW80" s="35"/>
      <c r="AX80" s="35"/>
      <c r="AY80" s="35"/>
      <c r="AZ80" s="35"/>
      <c r="BA80" s="35"/>
      <c r="BB80" s="35"/>
      <c r="BC80" s="35"/>
      <c r="BD80" s="35"/>
      <c r="BE80" s="35"/>
      <c r="BF80" s="35"/>
      <c r="BG80" s="35"/>
      <c r="BH80" s="35"/>
      <c r="BI80" s="35"/>
      <c r="BJ80" s="35"/>
      <c r="BK80" s="35"/>
      <c r="BL80" s="33"/>
      <c r="BM80" s="33"/>
      <c r="BN80" s="33"/>
      <c r="BO80" s="33"/>
      <c r="BP80" s="33"/>
      <c r="BQ80" s="33"/>
      <c r="BR80" s="33"/>
      <c r="BS80" s="33"/>
      <c r="BT80" s="33"/>
      <c r="BU80" s="33"/>
      <c r="BV80" s="33"/>
      <c r="BW80" s="33"/>
    </row>
    <row r="81" spans="1:75" ht="12.75" customHeight="1" x14ac:dyDescent="0.2">
      <c r="A81" s="506" t="s">
        <v>71</v>
      </c>
      <c r="B81" s="506"/>
      <c r="C81" s="446" t="s">
        <v>72</v>
      </c>
      <c r="D81" s="447"/>
      <c r="E81" s="447"/>
      <c r="F81" s="447"/>
      <c r="G81" s="447"/>
      <c r="H81" s="447"/>
      <c r="I81" s="447"/>
      <c r="J81" s="447"/>
      <c r="K81" s="447"/>
      <c r="L81" s="447"/>
      <c r="M81" s="448"/>
      <c r="N81" s="517" t="s">
        <v>243</v>
      </c>
      <c r="O81" s="518"/>
      <c r="P81" s="518"/>
      <c r="Q81" s="518"/>
      <c r="R81" s="518"/>
      <c r="S81" s="518"/>
      <c r="T81" s="518"/>
      <c r="U81" s="518"/>
      <c r="V81" s="518"/>
      <c r="W81" s="518"/>
      <c r="X81" s="518"/>
      <c r="Y81" s="519"/>
      <c r="Z81" s="414" t="s">
        <v>73</v>
      </c>
      <c r="AA81" s="414"/>
      <c r="AB81" s="476" t="s">
        <v>74</v>
      </c>
      <c r="AC81" s="430" t="s">
        <v>116</v>
      </c>
      <c r="AD81" s="35"/>
      <c r="AE81" s="71"/>
      <c r="AF81" s="71"/>
      <c r="AG81" s="51"/>
      <c r="AH81" s="51"/>
      <c r="AI81" s="35"/>
      <c r="AJ81" s="35"/>
      <c r="AK81" s="382"/>
      <c r="AL81" s="382"/>
      <c r="AM81" s="382"/>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3"/>
      <c r="BM81" s="33"/>
      <c r="BN81" s="33"/>
      <c r="BO81" s="33"/>
      <c r="BP81" s="33"/>
      <c r="BQ81" s="33"/>
      <c r="BR81" s="33"/>
      <c r="BS81" s="33"/>
      <c r="BT81" s="33"/>
      <c r="BU81" s="33"/>
      <c r="BV81" s="33"/>
      <c r="BW81" s="33"/>
    </row>
    <row r="82" spans="1:75" ht="33.75" customHeight="1" x14ac:dyDescent="0.2">
      <c r="A82" s="507"/>
      <c r="B82" s="507"/>
      <c r="C82" s="449"/>
      <c r="D82" s="450"/>
      <c r="E82" s="450"/>
      <c r="F82" s="450"/>
      <c r="G82" s="450"/>
      <c r="H82" s="450"/>
      <c r="I82" s="450"/>
      <c r="J82" s="450"/>
      <c r="K82" s="450"/>
      <c r="L82" s="450"/>
      <c r="M82" s="451"/>
      <c r="N82" s="520" t="s">
        <v>244</v>
      </c>
      <c r="O82" s="521"/>
      <c r="P82" s="521"/>
      <c r="Q82" s="522"/>
      <c r="R82" s="520" t="s">
        <v>245</v>
      </c>
      <c r="S82" s="521"/>
      <c r="T82" s="521"/>
      <c r="U82" s="522"/>
      <c r="V82" s="520" t="s">
        <v>246</v>
      </c>
      <c r="W82" s="521"/>
      <c r="X82" s="521"/>
      <c r="Y82" s="522"/>
      <c r="Z82" s="415"/>
      <c r="AA82" s="415"/>
      <c r="AB82" s="477"/>
      <c r="AC82" s="431"/>
      <c r="AD82" s="35"/>
      <c r="AE82" s="38"/>
      <c r="AF82" s="37"/>
      <c r="AG82" s="35"/>
      <c r="AH82" s="35"/>
      <c r="AI82" s="35"/>
      <c r="AJ82" s="51"/>
      <c r="AK82" s="37"/>
      <c r="AL82" s="35"/>
      <c r="AM82" s="35"/>
      <c r="AN82" s="382"/>
      <c r="AO82" s="382"/>
      <c r="AP82" s="17"/>
      <c r="AQ82" s="35"/>
      <c r="AR82" s="35"/>
      <c r="AS82" s="35"/>
      <c r="AT82" s="35"/>
      <c r="AU82" s="35"/>
      <c r="AV82" s="35"/>
      <c r="AW82" s="35"/>
      <c r="AX82" s="35"/>
      <c r="AY82" s="35"/>
      <c r="AZ82" s="35"/>
      <c r="BA82" s="35"/>
      <c r="BB82" s="35"/>
      <c r="BC82" s="35"/>
      <c r="BD82" s="35"/>
      <c r="BE82" s="35"/>
      <c r="BF82" s="35"/>
      <c r="BG82" s="35"/>
      <c r="BH82" s="35"/>
      <c r="BI82" s="35"/>
      <c r="BJ82" s="35"/>
      <c r="BK82" s="35"/>
      <c r="BL82" s="33"/>
      <c r="BM82" s="33"/>
      <c r="BN82" s="33"/>
      <c r="BO82" s="33"/>
      <c r="BP82" s="33"/>
      <c r="BQ82" s="33"/>
      <c r="BR82" s="33"/>
      <c r="BS82" s="33"/>
      <c r="BT82" s="33"/>
      <c r="BU82" s="33"/>
      <c r="BV82" s="33"/>
      <c r="BW82" s="33"/>
    </row>
    <row r="83" spans="1:75" ht="13.35" customHeight="1" x14ac:dyDescent="0.2">
      <c r="A83" s="416">
        <v>1</v>
      </c>
      <c r="B83" s="416"/>
      <c r="C83" s="377">
        <f>Avaliação!A8</f>
        <v>0</v>
      </c>
      <c r="D83" s="377"/>
      <c r="E83" s="377"/>
      <c r="F83" s="377"/>
      <c r="G83" s="377"/>
      <c r="H83" s="377"/>
      <c r="I83" s="377"/>
      <c r="J83" s="377"/>
      <c r="K83" s="377"/>
      <c r="L83" s="377"/>
      <c r="M83" s="377"/>
      <c r="N83" s="378">
        <f>Avaliação!I8</f>
        <v>0</v>
      </c>
      <c r="O83" s="378"/>
      <c r="P83" s="378"/>
      <c r="Q83" s="378"/>
      <c r="R83" s="378">
        <f>Avaliação!N8</f>
        <v>0</v>
      </c>
      <c r="S83" s="378"/>
      <c r="T83" s="378"/>
      <c r="U83" s="378"/>
      <c r="V83" s="378">
        <f>Avaliação!P8</f>
        <v>0</v>
      </c>
      <c r="W83" s="378"/>
      <c r="X83" s="378"/>
      <c r="Y83" s="378"/>
      <c r="Z83" s="381">
        <f>SUM(N83)*25%+(R83)*60%+V83*15%</f>
        <v>0</v>
      </c>
      <c r="AA83" s="381"/>
      <c r="AB83" s="322">
        <f>$L$34</f>
        <v>0</v>
      </c>
      <c r="AC83" s="69" t="str">
        <f t="shared" ref="AC83:AC102" si="0">IF(Z83="","",IF(AND(Z83&gt;=4.95,Z83&lt;=6.44),"R",IF(AND(Z83&gt;=6.45,Z83&lt;=7.94),"B",IF(AND(Z83&gt;=7.95,Z83&lt;=8.94),"M B",IF(AND(Z83&gt;=8.95,Z83&lt;=10),"Exc","I")))))</f>
        <v>I</v>
      </c>
      <c r="AD83" s="379" t="s">
        <v>115</v>
      </c>
      <c r="AE83" s="38"/>
      <c r="AF83" s="38"/>
      <c r="AG83" s="51"/>
      <c r="AH83" s="51"/>
      <c r="AI83" s="68"/>
      <c r="AJ83" s="51"/>
      <c r="AK83" s="17"/>
      <c r="AL83" s="17"/>
      <c r="AM83" s="17"/>
      <c r="AN83" s="70"/>
      <c r="AO83" s="70"/>
      <c r="AP83" s="18"/>
      <c r="AQ83" s="35"/>
      <c r="AR83" s="35"/>
      <c r="AS83" s="35"/>
      <c r="AT83" s="35"/>
      <c r="AU83" s="35"/>
      <c r="AV83" s="35"/>
      <c r="AW83" s="35"/>
      <c r="AX83" s="35"/>
      <c r="AY83" s="35"/>
      <c r="AZ83" s="35"/>
      <c r="BA83" s="35"/>
      <c r="BB83" s="35"/>
      <c r="BC83" s="35"/>
      <c r="BD83" s="35"/>
      <c r="BE83" s="35"/>
      <c r="BF83" s="35"/>
      <c r="BG83" s="35"/>
      <c r="BH83" s="35"/>
      <c r="BI83" s="35"/>
      <c r="BJ83" s="35"/>
      <c r="BK83" s="35"/>
      <c r="BL83" s="33"/>
      <c r="BM83" s="33"/>
      <c r="BN83" s="33"/>
      <c r="BO83" s="33"/>
      <c r="BP83" s="33"/>
      <c r="BQ83" s="33"/>
      <c r="BR83" s="33"/>
      <c r="BS83" s="33"/>
      <c r="BT83" s="33"/>
      <c r="BU83" s="33"/>
      <c r="BV83" s="33"/>
      <c r="BW83" s="33"/>
    </row>
    <row r="84" spans="1:75" ht="13.35" customHeight="1" x14ac:dyDescent="0.2">
      <c r="A84" s="416">
        <v>2</v>
      </c>
      <c r="B84" s="416"/>
      <c r="C84" s="377">
        <f>Avaliação!A9</f>
        <v>0</v>
      </c>
      <c r="D84" s="377"/>
      <c r="E84" s="377"/>
      <c r="F84" s="377"/>
      <c r="G84" s="377"/>
      <c r="H84" s="377"/>
      <c r="I84" s="377"/>
      <c r="J84" s="377"/>
      <c r="K84" s="377"/>
      <c r="L84" s="377"/>
      <c r="M84" s="377"/>
      <c r="N84" s="378">
        <f>Avaliação!I9</f>
        <v>0</v>
      </c>
      <c r="O84" s="378"/>
      <c r="P84" s="378"/>
      <c r="Q84" s="378"/>
      <c r="R84" s="378">
        <f>Avaliação!N9</f>
        <v>0</v>
      </c>
      <c r="S84" s="378"/>
      <c r="T84" s="378"/>
      <c r="U84" s="378"/>
      <c r="V84" s="378">
        <f>Avaliação!P9</f>
        <v>0</v>
      </c>
      <c r="W84" s="378"/>
      <c r="X84" s="378"/>
      <c r="Y84" s="378"/>
      <c r="Z84" s="380">
        <f t="shared" ref="Z84:Z102" si="1">SUM(N84)*25%+(R84)*60%+V84*15%</f>
        <v>0</v>
      </c>
      <c r="AA84" s="380"/>
      <c r="AB84" s="322">
        <f t="shared" ref="AB84:AB102" si="2">$L$34</f>
        <v>0</v>
      </c>
      <c r="AC84" s="69" t="str">
        <f t="shared" si="0"/>
        <v>I</v>
      </c>
      <c r="AD84" s="379"/>
      <c r="AE84" s="38"/>
      <c r="AF84" s="38"/>
      <c r="AG84" s="51"/>
      <c r="AH84" s="51"/>
      <c r="AI84" s="68"/>
      <c r="AJ84" s="51"/>
      <c r="AK84" s="17"/>
      <c r="AL84" s="17"/>
      <c r="AM84" s="17"/>
      <c r="AN84" s="70"/>
      <c r="AO84" s="70"/>
      <c r="AP84" s="18"/>
      <c r="AQ84" s="35"/>
      <c r="AR84" s="35"/>
      <c r="AS84" s="35"/>
      <c r="AT84" s="35"/>
      <c r="AU84" s="35"/>
      <c r="AV84" s="35"/>
      <c r="AW84" s="35"/>
      <c r="AX84" s="35"/>
      <c r="AY84" s="35"/>
      <c r="AZ84" s="35"/>
      <c r="BA84" s="35"/>
      <c r="BB84" s="35"/>
      <c r="BC84" s="35"/>
      <c r="BD84" s="35"/>
      <c r="BE84" s="35"/>
      <c r="BF84" s="35"/>
      <c r="BG84" s="35"/>
      <c r="BH84" s="35"/>
      <c r="BI84" s="35"/>
      <c r="BJ84" s="35"/>
      <c r="BK84" s="35"/>
      <c r="BL84" s="33"/>
      <c r="BM84" s="33"/>
      <c r="BN84" s="33"/>
      <c r="BO84" s="33"/>
      <c r="BP84" s="33"/>
      <c r="BQ84" s="33"/>
      <c r="BR84" s="33"/>
      <c r="BS84" s="33"/>
      <c r="BT84" s="33"/>
      <c r="BU84" s="33"/>
      <c r="BV84" s="33"/>
      <c r="BW84" s="33"/>
    </row>
    <row r="85" spans="1:75" ht="13.35" customHeight="1" x14ac:dyDescent="0.2">
      <c r="A85" s="416">
        <v>3</v>
      </c>
      <c r="B85" s="416"/>
      <c r="C85" s="377">
        <f>Avaliação!A10</f>
        <v>0</v>
      </c>
      <c r="D85" s="377"/>
      <c r="E85" s="377"/>
      <c r="F85" s="377"/>
      <c r="G85" s="377"/>
      <c r="H85" s="377"/>
      <c r="I85" s="377"/>
      <c r="J85" s="377"/>
      <c r="K85" s="377"/>
      <c r="L85" s="377"/>
      <c r="M85" s="377"/>
      <c r="N85" s="378">
        <f>Avaliação!I10</f>
        <v>0</v>
      </c>
      <c r="O85" s="378"/>
      <c r="P85" s="378"/>
      <c r="Q85" s="378"/>
      <c r="R85" s="378">
        <f>Avaliação!N10</f>
        <v>0</v>
      </c>
      <c r="S85" s="378"/>
      <c r="T85" s="378"/>
      <c r="U85" s="378"/>
      <c r="V85" s="378">
        <f>Avaliação!P10</f>
        <v>0</v>
      </c>
      <c r="W85" s="378"/>
      <c r="X85" s="378"/>
      <c r="Y85" s="378"/>
      <c r="Z85" s="380">
        <f t="shared" si="1"/>
        <v>0</v>
      </c>
      <c r="AA85" s="380"/>
      <c r="AB85" s="322">
        <f t="shared" si="2"/>
        <v>0</v>
      </c>
      <c r="AC85" s="69" t="str">
        <f t="shared" si="0"/>
        <v>I</v>
      </c>
      <c r="AD85" s="379"/>
      <c r="AE85" s="38"/>
      <c r="AF85" s="38"/>
      <c r="AG85" s="51"/>
      <c r="AH85" s="51"/>
      <c r="AI85" s="68"/>
      <c r="AJ85" s="51"/>
      <c r="AK85" s="17"/>
      <c r="AL85" s="17"/>
      <c r="AM85" s="17"/>
      <c r="AN85" s="70"/>
      <c r="AO85" s="70"/>
      <c r="AP85" s="18"/>
      <c r="AQ85" s="35"/>
      <c r="AR85" s="35"/>
      <c r="AS85" s="35"/>
      <c r="AT85" s="35"/>
      <c r="AU85" s="35"/>
      <c r="AV85" s="35"/>
      <c r="AW85" s="35"/>
      <c r="AX85" s="35"/>
      <c r="AY85" s="35"/>
      <c r="AZ85" s="35"/>
      <c r="BA85" s="35"/>
      <c r="BB85" s="35"/>
      <c r="BC85" s="35"/>
      <c r="BD85" s="35"/>
      <c r="BE85" s="35"/>
      <c r="BF85" s="35"/>
      <c r="BG85" s="35"/>
      <c r="BH85" s="35"/>
      <c r="BI85" s="35"/>
      <c r="BJ85" s="35"/>
      <c r="BK85" s="35"/>
      <c r="BL85" s="33"/>
      <c r="BM85" s="33"/>
      <c r="BN85" s="33"/>
      <c r="BO85" s="33"/>
      <c r="BP85" s="33"/>
      <c r="BQ85" s="33"/>
      <c r="BR85" s="33"/>
      <c r="BS85" s="33"/>
      <c r="BT85" s="33"/>
      <c r="BU85" s="33"/>
      <c r="BV85" s="33"/>
      <c r="BW85" s="33"/>
    </row>
    <row r="86" spans="1:75" ht="13.35" customHeight="1" x14ac:dyDescent="0.2">
      <c r="A86" s="416">
        <v>4</v>
      </c>
      <c r="B86" s="416"/>
      <c r="C86" s="377">
        <f>Avaliação!A11</f>
        <v>0</v>
      </c>
      <c r="D86" s="377"/>
      <c r="E86" s="377"/>
      <c r="F86" s="377"/>
      <c r="G86" s="377"/>
      <c r="H86" s="377"/>
      <c r="I86" s="377"/>
      <c r="J86" s="377"/>
      <c r="K86" s="377"/>
      <c r="L86" s="377"/>
      <c r="M86" s="377"/>
      <c r="N86" s="378">
        <f>Avaliação!I11</f>
        <v>0</v>
      </c>
      <c r="O86" s="378"/>
      <c r="P86" s="378"/>
      <c r="Q86" s="378"/>
      <c r="R86" s="378">
        <f>Avaliação!N11</f>
        <v>0</v>
      </c>
      <c r="S86" s="378"/>
      <c r="T86" s="378"/>
      <c r="U86" s="378"/>
      <c r="V86" s="378">
        <f>Avaliação!P11</f>
        <v>0</v>
      </c>
      <c r="W86" s="378"/>
      <c r="X86" s="378"/>
      <c r="Y86" s="378"/>
      <c r="Z86" s="380">
        <f t="shared" si="1"/>
        <v>0</v>
      </c>
      <c r="AA86" s="380"/>
      <c r="AB86" s="322">
        <f t="shared" si="2"/>
        <v>0</v>
      </c>
      <c r="AC86" s="69" t="str">
        <f t="shared" si="0"/>
        <v>I</v>
      </c>
      <c r="AD86" s="379"/>
      <c r="AE86" s="38"/>
      <c r="AF86" s="38"/>
      <c r="AG86" s="51"/>
      <c r="AH86" s="51"/>
      <c r="AI86" s="68"/>
      <c r="AJ86" s="51"/>
      <c r="AK86" s="17"/>
      <c r="AL86" s="17"/>
      <c r="AM86" s="17"/>
      <c r="AN86" s="35"/>
      <c r="AO86" s="35"/>
      <c r="AP86" s="18"/>
      <c r="AQ86" s="35"/>
      <c r="AR86" s="35"/>
      <c r="AS86" s="35"/>
      <c r="AT86" s="35"/>
      <c r="AU86" s="35"/>
      <c r="AV86" s="35"/>
      <c r="AW86" s="35"/>
      <c r="AX86" s="35"/>
      <c r="AY86" s="35"/>
      <c r="AZ86" s="35"/>
      <c r="BA86" s="35"/>
      <c r="BB86" s="35"/>
      <c r="BC86" s="35"/>
      <c r="BD86" s="35"/>
      <c r="BE86" s="35"/>
      <c r="BF86" s="35"/>
      <c r="BG86" s="35"/>
      <c r="BH86" s="35"/>
      <c r="BI86" s="35"/>
      <c r="BJ86" s="35"/>
      <c r="BK86" s="35"/>
      <c r="BL86" s="33"/>
      <c r="BM86" s="33"/>
      <c r="BN86" s="33"/>
      <c r="BO86" s="33"/>
      <c r="BP86" s="33"/>
      <c r="BQ86" s="33"/>
      <c r="BR86" s="33"/>
      <c r="BS86" s="33"/>
      <c r="BT86" s="33"/>
      <c r="BU86" s="33"/>
      <c r="BV86" s="33"/>
      <c r="BW86" s="33"/>
    </row>
    <row r="87" spans="1:75" ht="13.35" customHeight="1" x14ac:dyDescent="0.2">
      <c r="A87" s="416">
        <v>5</v>
      </c>
      <c r="B87" s="416"/>
      <c r="C87" s="377">
        <f>Avaliação!A12</f>
        <v>0</v>
      </c>
      <c r="D87" s="377"/>
      <c r="E87" s="377"/>
      <c r="F87" s="377"/>
      <c r="G87" s="377"/>
      <c r="H87" s="377"/>
      <c r="I87" s="377"/>
      <c r="J87" s="377"/>
      <c r="K87" s="377"/>
      <c r="L87" s="377"/>
      <c r="M87" s="377"/>
      <c r="N87" s="378">
        <f>Avaliação!I12</f>
        <v>0</v>
      </c>
      <c r="O87" s="378"/>
      <c r="P87" s="378"/>
      <c r="Q87" s="378"/>
      <c r="R87" s="378">
        <f>Avaliação!N12</f>
        <v>0</v>
      </c>
      <c r="S87" s="378"/>
      <c r="T87" s="378"/>
      <c r="U87" s="378"/>
      <c r="V87" s="378">
        <f>Avaliação!P12</f>
        <v>0</v>
      </c>
      <c r="W87" s="378"/>
      <c r="X87" s="378"/>
      <c r="Y87" s="378"/>
      <c r="Z87" s="380">
        <f t="shared" si="1"/>
        <v>0</v>
      </c>
      <c r="AA87" s="380"/>
      <c r="AB87" s="322">
        <f t="shared" si="2"/>
        <v>0</v>
      </c>
      <c r="AC87" s="69" t="str">
        <f t="shared" si="0"/>
        <v>I</v>
      </c>
      <c r="AD87" s="379"/>
      <c r="AE87" s="38"/>
      <c r="AF87" s="38"/>
      <c r="AG87" s="51"/>
      <c r="AH87" s="51"/>
      <c r="AI87" s="68"/>
      <c r="AJ87" s="51"/>
      <c r="AK87" s="17"/>
      <c r="AL87" s="17"/>
      <c r="AM87" s="17"/>
      <c r="AN87" s="35"/>
      <c r="AO87" s="35"/>
      <c r="AP87" s="18"/>
      <c r="AQ87" s="35"/>
      <c r="AR87" s="35"/>
      <c r="AS87" s="35"/>
      <c r="AT87" s="35"/>
      <c r="AU87" s="35"/>
      <c r="AV87" s="35"/>
      <c r="AW87" s="35"/>
      <c r="AX87" s="35"/>
      <c r="AY87" s="35"/>
      <c r="AZ87" s="35"/>
      <c r="BA87" s="35"/>
      <c r="BB87" s="35"/>
      <c r="BC87" s="35"/>
      <c r="BD87" s="35"/>
      <c r="BE87" s="35"/>
      <c r="BF87" s="35"/>
      <c r="BG87" s="35"/>
      <c r="BH87" s="35"/>
      <c r="BI87" s="35"/>
      <c r="BJ87" s="35"/>
      <c r="BK87" s="35"/>
      <c r="BL87" s="33"/>
      <c r="BM87" s="33"/>
      <c r="BN87" s="33"/>
      <c r="BO87" s="33"/>
      <c r="BP87" s="33"/>
      <c r="BQ87" s="33"/>
      <c r="BR87" s="33"/>
      <c r="BS87" s="33"/>
      <c r="BT87" s="33"/>
      <c r="BU87" s="33"/>
      <c r="BV87" s="33"/>
      <c r="BW87" s="33"/>
    </row>
    <row r="88" spans="1:75" ht="13.35" customHeight="1" x14ac:dyDescent="0.2">
      <c r="A88" s="416">
        <v>6</v>
      </c>
      <c r="B88" s="416"/>
      <c r="C88" s="377">
        <f>Avaliação!A13</f>
        <v>0</v>
      </c>
      <c r="D88" s="377"/>
      <c r="E88" s="377"/>
      <c r="F88" s="377"/>
      <c r="G88" s="377"/>
      <c r="H88" s="377"/>
      <c r="I88" s="377"/>
      <c r="J88" s="377"/>
      <c r="K88" s="377"/>
      <c r="L88" s="377"/>
      <c r="M88" s="377"/>
      <c r="N88" s="378">
        <f>Avaliação!I13</f>
        <v>0</v>
      </c>
      <c r="O88" s="378"/>
      <c r="P88" s="378"/>
      <c r="Q88" s="378"/>
      <c r="R88" s="378">
        <f>Avaliação!N13</f>
        <v>0</v>
      </c>
      <c r="S88" s="378"/>
      <c r="T88" s="378"/>
      <c r="U88" s="378"/>
      <c r="V88" s="378">
        <f>Avaliação!P13</f>
        <v>0</v>
      </c>
      <c r="W88" s="378"/>
      <c r="X88" s="378"/>
      <c r="Y88" s="378"/>
      <c r="Z88" s="380">
        <f t="shared" si="1"/>
        <v>0</v>
      </c>
      <c r="AA88" s="380"/>
      <c r="AB88" s="322">
        <f t="shared" si="2"/>
        <v>0</v>
      </c>
      <c r="AC88" s="69" t="str">
        <f t="shared" si="0"/>
        <v>I</v>
      </c>
      <c r="AD88" s="379"/>
      <c r="AE88" s="38"/>
      <c r="AF88" s="38"/>
      <c r="AG88" s="51"/>
      <c r="AH88" s="51"/>
      <c r="AI88" s="68"/>
      <c r="AJ88" s="51"/>
      <c r="AK88" s="17"/>
      <c r="AL88" s="17"/>
      <c r="AM88" s="17"/>
      <c r="AN88" s="35"/>
      <c r="AO88" s="35"/>
      <c r="AP88" s="18"/>
      <c r="AQ88" s="35"/>
      <c r="AR88" s="35"/>
      <c r="AS88" s="35"/>
      <c r="AT88" s="35"/>
      <c r="AU88" s="35"/>
      <c r="AV88" s="35"/>
      <c r="AW88" s="35"/>
      <c r="AX88" s="35"/>
      <c r="AY88" s="35"/>
      <c r="AZ88" s="35"/>
      <c r="BA88" s="35"/>
      <c r="BB88" s="35"/>
      <c r="BC88" s="35"/>
      <c r="BD88" s="35"/>
      <c r="BE88" s="35"/>
      <c r="BF88" s="35"/>
      <c r="BG88" s="35"/>
      <c r="BH88" s="35"/>
      <c r="BI88" s="35"/>
      <c r="BJ88" s="35"/>
      <c r="BK88" s="35"/>
      <c r="BL88" s="33"/>
      <c r="BM88" s="33"/>
      <c r="BN88" s="33"/>
      <c r="BO88" s="33"/>
      <c r="BP88" s="33"/>
      <c r="BQ88" s="33"/>
      <c r="BR88" s="33"/>
      <c r="BS88" s="33"/>
      <c r="BT88" s="33"/>
      <c r="BU88" s="33"/>
      <c r="BV88" s="33"/>
      <c r="BW88" s="33"/>
    </row>
    <row r="89" spans="1:75" ht="13.35" customHeight="1" x14ac:dyDescent="0.2">
      <c r="A89" s="416">
        <v>7</v>
      </c>
      <c r="B89" s="416"/>
      <c r="C89" s="377">
        <f>Avaliação!A14</f>
        <v>0</v>
      </c>
      <c r="D89" s="377"/>
      <c r="E89" s="377"/>
      <c r="F89" s="377"/>
      <c r="G89" s="377"/>
      <c r="H89" s="377"/>
      <c r="I89" s="377"/>
      <c r="J89" s="377"/>
      <c r="K89" s="377"/>
      <c r="L89" s="377"/>
      <c r="M89" s="377"/>
      <c r="N89" s="378">
        <f>Avaliação!I14</f>
        <v>0</v>
      </c>
      <c r="O89" s="378"/>
      <c r="P89" s="378"/>
      <c r="Q89" s="378"/>
      <c r="R89" s="378">
        <f>Avaliação!N14</f>
        <v>0</v>
      </c>
      <c r="S89" s="378"/>
      <c r="T89" s="378"/>
      <c r="U89" s="378"/>
      <c r="V89" s="378">
        <f>Avaliação!P14</f>
        <v>0</v>
      </c>
      <c r="W89" s="378"/>
      <c r="X89" s="378"/>
      <c r="Y89" s="378"/>
      <c r="Z89" s="380">
        <f t="shared" si="1"/>
        <v>0</v>
      </c>
      <c r="AA89" s="380"/>
      <c r="AB89" s="322">
        <f t="shared" si="2"/>
        <v>0</v>
      </c>
      <c r="AC89" s="69" t="str">
        <f t="shared" si="0"/>
        <v>I</v>
      </c>
      <c r="AD89" s="35"/>
      <c r="AE89" s="38"/>
      <c r="AF89" s="38"/>
      <c r="AG89" s="51"/>
      <c r="AH89" s="51"/>
      <c r="AI89" s="68"/>
      <c r="AJ89" s="51"/>
      <c r="AK89" s="17"/>
      <c r="AL89" s="17"/>
      <c r="AM89" s="17"/>
      <c r="AN89" s="35"/>
      <c r="AO89" s="35"/>
      <c r="AP89" s="18"/>
      <c r="AQ89" s="35"/>
      <c r="AR89" s="35"/>
      <c r="AS89" s="35"/>
      <c r="AT89" s="35"/>
      <c r="AU89" s="35"/>
      <c r="AV89" s="35"/>
      <c r="AW89" s="35"/>
      <c r="AX89" s="35"/>
      <c r="AY89" s="35"/>
      <c r="AZ89" s="35"/>
      <c r="BA89" s="35"/>
      <c r="BB89" s="35"/>
      <c r="BC89" s="35"/>
      <c r="BD89" s="35"/>
      <c r="BE89" s="35"/>
      <c r="BF89" s="35"/>
      <c r="BG89" s="35"/>
      <c r="BH89" s="35"/>
      <c r="BI89" s="35"/>
      <c r="BJ89" s="35"/>
      <c r="BK89" s="35"/>
      <c r="BL89" s="33"/>
      <c r="BM89" s="33"/>
      <c r="BN89" s="33"/>
      <c r="BO89" s="33"/>
      <c r="BP89" s="33"/>
      <c r="BQ89" s="33"/>
      <c r="BR89" s="33"/>
      <c r="BS89" s="33"/>
      <c r="BT89" s="33"/>
      <c r="BU89" s="33"/>
      <c r="BV89" s="33"/>
      <c r="BW89" s="33"/>
    </row>
    <row r="90" spans="1:75" ht="13.35" customHeight="1" x14ac:dyDescent="0.2">
      <c r="A90" s="416">
        <v>8</v>
      </c>
      <c r="B90" s="416"/>
      <c r="C90" s="377">
        <f>Avaliação!A15</f>
        <v>0</v>
      </c>
      <c r="D90" s="377"/>
      <c r="E90" s="377"/>
      <c r="F90" s="377"/>
      <c r="G90" s="377"/>
      <c r="H90" s="377"/>
      <c r="I90" s="377"/>
      <c r="J90" s="377"/>
      <c r="K90" s="377"/>
      <c r="L90" s="377"/>
      <c r="M90" s="377"/>
      <c r="N90" s="378">
        <f>Avaliação!I15</f>
        <v>0</v>
      </c>
      <c r="O90" s="378"/>
      <c r="P90" s="378"/>
      <c r="Q90" s="378"/>
      <c r="R90" s="378">
        <f>Avaliação!N15</f>
        <v>0</v>
      </c>
      <c r="S90" s="378"/>
      <c r="T90" s="378"/>
      <c r="U90" s="378"/>
      <c r="V90" s="378">
        <f>Avaliação!P15</f>
        <v>0</v>
      </c>
      <c r="W90" s="378"/>
      <c r="X90" s="378"/>
      <c r="Y90" s="378"/>
      <c r="Z90" s="380">
        <f t="shared" si="1"/>
        <v>0</v>
      </c>
      <c r="AA90" s="380"/>
      <c r="AB90" s="322">
        <f t="shared" si="2"/>
        <v>0</v>
      </c>
      <c r="AC90" s="69" t="str">
        <f t="shared" si="0"/>
        <v>I</v>
      </c>
      <c r="AD90" s="35"/>
      <c r="AE90" s="38"/>
      <c r="AF90" s="38"/>
      <c r="AG90" s="51"/>
      <c r="AH90" s="51"/>
      <c r="AI90" s="68"/>
      <c r="AJ90" s="51"/>
      <c r="AK90" s="17"/>
      <c r="AL90" s="17"/>
      <c r="AM90" s="17"/>
      <c r="AN90" s="35"/>
      <c r="AO90" s="35"/>
      <c r="AP90" s="18"/>
      <c r="AQ90" s="35"/>
      <c r="AR90" s="35"/>
      <c r="AS90" s="35"/>
      <c r="AT90" s="35"/>
      <c r="AU90" s="35"/>
      <c r="AV90" s="35"/>
      <c r="AW90" s="35"/>
      <c r="AX90" s="35"/>
      <c r="AY90" s="35"/>
      <c r="AZ90" s="35"/>
      <c r="BA90" s="35"/>
      <c r="BB90" s="35"/>
      <c r="BC90" s="35"/>
      <c r="BD90" s="35"/>
      <c r="BE90" s="35"/>
      <c r="BF90" s="35"/>
      <c r="BG90" s="35"/>
      <c r="BH90" s="35"/>
      <c r="BI90" s="35"/>
      <c r="BJ90" s="35"/>
      <c r="BK90" s="35"/>
      <c r="BL90" s="33"/>
      <c r="BM90" s="33"/>
      <c r="BN90" s="33"/>
      <c r="BO90" s="33"/>
      <c r="BP90" s="33"/>
      <c r="BQ90" s="33"/>
      <c r="BR90" s="33"/>
      <c r="BS90" s="33"/>
      <c r="BT90" s="33"/>
      <c r="BU90" s="33"/>
      <c r="BV90" s="33"/>
      <c r="BW90" s="33"/>
    </row>
    <row r="91" spans="1:75" ht="13.35" customHeight="1" x14ac:dyDescent="0.2">
      <c r="A91" s="416">
        <v>9</v>
      </c>
      <c r="B91" s="416"/>
      <c r="C91" s="377">
        <f>Avaliação!A16</f>
        <v>0</v>
      </c>
      <c r="D91" s="377"/>
      <c r="E91" s="377"/>
      <c r="F91" s="377"/>
      <c r="G91" s="377"/>
      <c r="H91" s="377"/>
      <c r="I91" s="377"/>
      <c r="J91" s="377"/>
      <c r="K91" s="377"/>
      <c r="L91" s="377"/>
      <c r="M91" s="377"/>
      <c r="N91" s="378">
        <f>Avaliação!I16</f>
        <v>0</v>
      </c>
      <c r="O91" s="378"/>
      <c r="P91" s="378"/>
      <c r="Q91" s="378"/>
      <c r="R91" s="378">
        <f>Avaliação!N16</f>
        <v>0</v>
      </c>
      <c r="S91" s="378"/>
      <c r="T91" s="378"/>
      <c r="U91" s="378"/>
      <c r="V91" s="378">
        <f>Avaliação!P16</f>
        <v>0</v>
      </c>
      <c r="W91" s="378"/>
      <c r="X91" s="378"/>
      <c r="Y91" s="378"/>
      <c r="Z91" s="380">
        <f t="shared" si="1"/>
        <v>0</v>
      </c>
      <c r="AA91" s="380"/>
      <c r="AB91" s="322">
        <f t="shared" si="2"/>
        <v>0</v>
      </c>
      <c r="AC91" s="69" t="str">
        <f t="shared" si="0"/>
        <v>I</v>
      </c>
      <c r="AD91" s="35"/>
      <c r="AE91" s="38"/>
      <c r="AF91" s="38"/>
      <c r="AG91" s="51"/>
      <c r="AH91" s="51"/>
      <c r="AI91" s="68"/>
      <c r="AJ91" s="51"/>
      <c r="AK91" s="17"/>
      <c r="AL91" s="17"/>
      <c r="AM91" s="17"/>
      <c r="AN91" s="35"/>
      <c r="AO91" s="35"/>
      <c r="AP91" s="18"/>
      <c r="AQ91" s="35"/>
      <c r="AR91" s="35"/>
      <c r="AS91" s="35"/>
      <c r="AT91" s="35"/>
      <c r="AU91" s="35"/>
      <c r="AV91" s="35"/>
      <c r="AW91" s="35"/>
      <c r="AX91" s="35"/>
      <c r="AY91" s="35"/>
      <c r="AZ91" s="35"/>
      <c r="BA91" s="35"/>
      <c r="BB91" s="35"/>
      <c r="BC91" s="35"/>
      <c r="BD91" s="35"/>
      <c r="BE91" s="35"/>
      <c r="BF91" s="35"/>
      <c r="BG91" s="35"/>
      <c r="BH91" s="35"/>
      <c r="BI91" s="35"/>
      <c r="BJ91" s="35"/>
      <c r="BK91" s="35"/>
      <c r="BL91" s="33"/>
      <c r="BM91" s="33"/>
      <c r="BN91" s="33"/>
      <c r="BO91" s="33"/>
      <c r="BP91" s="33"/>
      <c r="BQ91" s="33"/>
      <c r="BR91" s="33"/>
      <c r="BS91" s="33"/>
      <c r="BT91" s="33"/>
      <c r="BU91" s="33"/>
      <c r="BV91" s="33"/>
      <c r="BW91" s="33"/>
    </row>
    <row r="92" spans="1:75" ht="13.35" customHeight="1" x14ac:dyDescent="0.2">
      <c r="A92" s="416">
        <v>10</v>
      </c>
      <c r="B92" s="416"/>
      <c r="C92" s="377">
        <f>Avaliação!A17</f>
        <v>0</v>
      </c>
      <c r="D92" s="377"/>
      <c r="E92" s="377"/>
      <c r="F92" s="377"/>
      <c r="G92" s="377"/>
      <c r="H92" s="377"/>
      <c r="I92" s="377"/>
      <c r="J92" s="377"/>
      <c r="K92" s="377"/>
      <c r="L92" s="377"/>
      <c r="M92" s="377"/>
      <c r="N92" s="378">
        <f>Avaliação!I17</f>
        <v>0</v>
      </c>
      <c r="O92" s="378"/>
      <c r="P92" s="378"/>
      <c r="Q92" s="378"/>
      <c r="R92" s="378">
        <f>Avaliação!N17</f>
        <v>0</v>
      </c>
      <c r="S92" s="378"/>
      <c r="T92" s="378"/>
      <c r="U92" s="378"/>
      <c r="V92" s="378">
        <f>Avaliação!P17</f>
        <v>0</v>
      </c>
      <c r="W92" s="378"/>
      <c r="X92" s="378"/>
      <c r="Y92" s="378"/>
      <c r="Z92" s="380">
        <f t="shared" si="1"/>
        <v>0</v>
      </c>
      <c r="AA92" s="380"/>
      <c r="AB92" s="322">
        <f t="shared" si="2"/>
        <v>0</v>
      </c>
      <c r="AC92" s="69" t="str">
        <f t="shared" si="0"/>
        <v>I</v>
      </c>
      <c r="AD92" s="35"/>
      <c r="AE92" s="38"/>
      <c r="AF92" s="38"/>
      <c r="AG92" s="51"/>
      <c r="AH92" s="51"/>
      <c r="AI92" s="68"/>
      <c r="AJ92" s="51"/>
      <c r="AK92" s="17"/>
      <c r="AL92" s="17"/>
      <c r="AM92" s="17"/>
      <c r="AN92" s="35"/>
      <c r="AO92" s="35"/>
      <c r="AP92" s="18"/>
      <c r="AQ92" s="35"/>
      <c r="AR92" s="35"/>
      <c r="AS92" s="35"/>
      <c r="AT92" s="35"/>
      <c r="AU92" s="35"/>
      <c r="AV92" s="35"/>
      <c r="AW92" s="35"/>
      <c r="AX92" s="35"/>
      <c r="AY92" s="35"/>
      <c r="AZ92" s="35"/>
      <c r="BA92" s="35"/>
      <c r="BB92" s="35"/>
      <c r="BC92" s="35"/>
      <c r="BD92" s="35"/>
      <c r="BE92" s="35"/>
      <c r="BF92" s="35"/>
      <c r="BG92" s="35"/>
      <c r="BH92" s="35"/>
      <c r="BI92" s="35"/>
      <c r="BJ92" s="35"/>
      <c r="BK92" s="35"/>
      <c r="BL92" s="33"/>
      <c r="BM92" s="33"/>
      <c r="BN92" s="33"/>
      <c r="BO92" s="33"/>
      <c r="BP92" s="33"/>
      <c r="BQ92" s="33"/>
      <c r="BR92" s="33"/>
      <c r="BS92" s="33"/>
      <c r="BT92" s="33"/>
      <c r="BU92" s="33"/>
      <c r="BV92" s="33"/>
      <c r="BW92" s="33"/>
    </row>
    <row r="93" spans="1:75" ht="13.35" customHeight="1" x14ac:dyDescent="0.2">
      <c r="A93" s="416">
        <v>11</v>
      </c>
      <c r="B93" s="416"/>
      <c r="C93" s="377">
        <f>Avaliação!A18</f>
        <v>0</v>
      </c>
      <c r="D93" s="377"/>
      <c r="E93" s="377"/>
      <c r="F93" s="377"/>
      <c r="G93" s="377"/>
      <c r="H93" s="377"/>
      <c r="I93" s="377"/>
      <c r="J93" s="377"/>
      <c r="K93" s="377"/>
      <c r="L93" s="377"/>
      <c r="M93" s="377"/>
      <c r="N93" s="378">
        <f>Avaliação!I18</f>
        <v>0</v>
      </c>
      <c r="O93" s="378"/>
      <c r="P93" s="378"/>
      <c r="Q93" s="378"/>
      <c r="R93" s="378">
        <f>Avaliação!N18</f>
        <v>0</v>
      </c>
      <c r="S93" s="378"/>
      <c r="T93" s="378"/>
      <c r="U93" s="378"/>
      <c r="V93" s="378">
        <f>Avaliação!P18</f>
        <v>0</v>
      </c>
      <c r="W93" s="378"/>
      <c r="X93" s="378"/>
      <c r="Y93" s="378"/>
      <c r="Z93" s="380">
        <f t="shared" si="1"/>
        <v>0</v>
      </c>
      <c r="AA93" s="380"/>
      <c r="AB93" s="322">
        <f t="shared" si="2"/>
        <v>0</v>
      </c>
      <c r="AC93" s="69" t="str">
        <f t="shared" si="0"/>
        <v>I</v>
      </c>
      <c r="AD93" s="35"/>
      <c r="AE93" s="38"/>
      <c r="AF93" s="38"/>
      <c r="AG93" s="51"/>
      <c r="AH93" s="51"/>
      <c r="AI93" s="68"/>
      <c r="AJ93" s="51"/>
      <c r="AK93" s="35"/>
      <c r="AL93" s="35"/>
      <c r="AM93" s="35"/>
      <c r="AN93" s="35"/>
      <c r="AO93" s="35"/>
      <c r="AP93" s="18"/>
      <c r="AQ93" s="35"/>
      <c r="AR93" s="35"/>
      <c r="AS93" s="35"/>
      <c r="AT93" s="35"/>
      <c r="AU93" s="35"/>
      <c r="AV93" s="35"/>
      <c r="AW93" s="35"/>
      <c r="AX93" s="35"/>
      <c r="AY93" s="35"/>
      <c r="AZ93" s="35"/>
      <c r="BA93" s="35"/>
      <c r="BB93" s="35"/>
      <c r="BC93" s="35"/>
      <c r="BD93" s="35"/>
      <c r="BE93" s="35"/>
      <c r="BF93" s="35"/>
      <c r="BG93" s="35"/>
      <c r="BH93" s="35"/>
      <c r="BI93" s="35"/>
      <c r="BJ93" s="35"/>
      <c r="BK93" s="35"/>
      <c r="BL93" s="33"/>
      <c r="BM93" s="33"/>
      <c r="BN93" s="33"/>
      <c r="BO93" s="33"/>
      <c r="BP93" s="33"/>
      <c r="BQ93" s="33"/>
      <c r="BR93" s="33"/>
      <c r="BS93" s="33"/>
      <c r="BT93" s="33"/>
      <c r="BU93" s="33"/>
      <c r="BV93" s="33"/>
      <c r="BW93" s="33"/>
    </row>
    <row r="94" spans="1:75" ht="13.35" customHeight="1" x14ac:dyDescent="0.2">
      <c r="A94" s="416">
        <v>12</v>
      </c>
      <c r="B94" s="416"/>
      <c r="C94" s="377">
        <f>Avaliação!A19</f>
        <v>0</v>
      </c>
      <c r="D94" s="377"/>
      <c r="E94" s="377"/>
      <c r="F94" s="377"/>
      <c r="G94" s="377"/>
      <c r="H94" s="377"/>
      <c r="I94" s="377"/>
      <c r="J94" s="377"/>
      <c r="K94" s="377"/>
      <c r="L94" s="377"/>
      <c r="M94" s="377"/>
      <c r="N94" s="378">
        <f>Avaliação!I19</f>
        <v>0</v>
      </c>
      <c r="O94" s="378"/>
      <c r="P94" s="378"/>
      <c r="Q94" s="378"/>
      <c r="R94" s="378">
        <f>Avaliação!N19</f>
        <v>0</v>
      </c>
      <c r="S94" s="378"/>
      <c r="T94" s="378"/>
      <c r="U94" s="378"/>
      <c r="V94" s="378">
        <f>Avaliação!P19</f>
        <v>0</v>
      </c>
      <c r="W94" s="378"/>
      <c r="X94" s="378"/>
      <c r="Y94" s="378"/>
      <c r="Z94" s="380">
        <f t="shared" si="1"/>
        <v>0</v>
      </c>
      <c r="AA94" s="380"/>
      <c r="AB94" s="322">
        <f t="shared" si="2"/>
        <v>0</v>
      </c>
      <c r="AC94" s="69" t="str">
        <f t="shared" si="0"/>
        <v>I</v>
      </c>
      <c r="AD94" s="35"/>
      <c r="AE94" s="38"/>
      <c r="AF94" s="38"/>
      <c r="AG94" s="51"/>
      <c r="AH94" s="51"/>
      <c r="AI94" s="68"/>
      <c r="AJ94" s="51"/>
      <c r="AK94" s="35"/>
      <c r="AL94" s="35"/>
      <c r="AM94" s="35"/>
      <c r="AN94" s="35"/>
      <c r="AO94" s="35"/>
      <c r="AP94" s="18"/>
      <c r="AQ94" s="35"/>
      <c r="AR94" s="35"/>
      <c r="AS94" s="35"/>
      <c r="AT94" s="35"/>
      <c r="AU94" s="35"/>
      <c r="AV94" s="35"/>
      <c r="AW94" s="35"/>
      <c r="AX94" s="35"/>
      <c r="AY94" s="35"/>
      <c r="AZ94" s="35"/>
      <c r="BA94" s="35"/>
      <c r="BB94" s="35"/>
      <c r="BC94" s="35"/>
      <c r="BD94" s="35"/>
      <c r="BE94" s="35"/>
      <c r="BF94" s="35"/>
      <c r="BG94" s="35"/>
      <c r="BH94" s="35"/>
      <c r="BI94" s="35"/>
      <c r="BJ94" s="35"/>
      <c r="BK94" s="35"/>
      <c r="BL94" s="33"/>
      <c r="BM94" s="33"/>
      <c r="BN94" s="33"/>
      <c r="BO94" s="33"/>
      <c r="BP94" s="33"/>
      <c r="BQ94" s="33"/>
      <c r="BR94" s="33"/>
      <c r="BS94" s="33"/>
      <c r="BT94" s="33"/>
      <c r="BU94" s="33"/>
      <c r="BV94" s="33"/>
      <c r="BW94" s="33"/>
    </row>
    <row r="95" spans="1:75" ht="13.35" customHeight="1" x14ac:dyDescent="0.2">
      <c r="A95" s="416">
        <v>13</v>
      </c>
      <c r="B95" s="416"/>
      <c r="C95" s="377">
        <f>Avaliação!A20</f>
        <v>0</v>
      </c>
      <c r="D95" s="377"/>
      <c r="E95" s="377"/>
      <c r="F95" s="377"/>
      <c r="G95" s="377"/>
      <c r="H95" s="377"/>
      <c r="I95" s="377"/>
      <c r="J95" s="377"/>
      <c r="K95" s="377"/>
      <c r="L95" s="377"/>
      <c r="M95" s="377"/>
      <c r="N95" s="378">
        <f>Avaliação!I20</f>
        <v>0</v>
      </c>
      <c r="O95" s="378"/>
      <c r="P95" s="378"/>
      <c r="Q95" s="378"/>
      <c r="R95" s="378">
        <f>Avaliação!N20</f>
        <v>0</v>
      </c>
      <c r="S95" s="378"/>
      <c r="T95" s="378"/>
      <c r="U95" s="378"/>
      <c r="V95" s="378">
        <f>Avaliação!P20</f>
        <v>0</v>
      </c>
      <c r="W95" s="378"/>
      <c r="X95" s="378"/>
      <c r="Y95" s="378"/>
      <c r="Z95" s="380">
        <f t="shared" si="1"/>
        <v>0</v>
      </c>
      <c r="AA95" s="380"/>
      <c r="AB95" s="322">
        <f t="shared" si="2"/>
        <v>0</v>
      </c>
      <c r="AC95" s="69" t="str">
        <f t="shared" si="0"/>
        <v>I</v>
      </c>
      <c r="AD95" s="35"/>
      <c r="AE95" s="38"/>
      <c r="AF95" s="38"/>
      <c r="AG95" s="51"/>
      <c r="AH95" s="51"/>
      <c r="AI95" s="68"/>
      <c r="AJ95" s="51"/>
      <c r="AK95" s="35"/>
      <c r="AL95" s="35"/>
      <c r="AM95" s="35"/>
      <c r="AN95" s="35"/>
      <c r="AO95" s="35"/>
      <c r="AP95" s="18"/>
      <c r="AQ95" s="35"/>
      <c r="AR95" s="35"/>
      <c r="AS95" s="35"/>
      <c r="AT95" s="35"/>
      <c r="AU95" s="35"/>
      <c r="AV95" s="35"/>
      <c r="AW95" s="35"/>
      <c r="AX95" s="35"/>
      <c r="AY95" s="35"/>
      <c r="AZ95" s="35"/>
      <c r="BA95" s="35"/>
      <c r="BB95" s="35"/>
      <c r="BC95" s="35"/>
      <c r="BD95" s="35"/>
      <c r="BE95" s="35"/>
      <c r="BF95" s="35"/>
      <c r="BG95" s="35"/>
      <c r="BH95" s="35"/>
      <c r="BI95" s="35"/>
      <c r="BJ95" s="35"/>
      <c r="BK95" s="35"/>
      <c r="BL95" s="33"/>
      <c r="BM95" s="33"/>
      <c r="BN95" s="33"/>
      <c r="BO95" s="33"/>
      <c r="BP95" s="33"/>
      <c r="BQ95" s="33"/>
      <c r="BR95" s="33"/>
      <c r="BS95" s="33"/>
      <c r="BT95" s="33"/>
      <c r="BU95" s="33"/>
      <c r="BV95" s="33"/>
      <c r="BW95" s="33"/>
    </row>
    <row r="96" spans="1:75" ht="13.35" customHeight="1" x14ac:dyDescent="0.2">
      <c r="A96" s="416">
        <v>14</v>
      </c>
      <c r="B96" s="416"/>
      <c r="C96" s="377">
        <f>Avaliação!A21</f>
        <v>0</v>
      </c>
      <c r="D96" s="377"/>
      <c r="E96" s="377"/>
      <c r="F96" s="377"/>
      <c r="G96" s="377"/>
      <c r="H96" s="377"/>
      <c r="I96" s="377"/>
      <c r="J96" s="377"/>
      <c r="K96" s="377"/>
      <c r="L96" s="377"/>
      <c r="M96" s="377"/>
      <c r="N96" s="378">
        <f>Avaliação!I21</f>
        <v>0</v>
      </c>
      <c r="O96" s="378"/>
      <c r="P96" s="378"/>
      <c r="Q96" s="378"/>
      <c r="R96" s="378">
        <f>Avaliação!N21</f>
        <v>0</v>
      </c>
      <c r="S96" s="378"/>
      <c r="T96" s="378"/>
      <c r="U96" s="378"/>
      <c r="V96" s="378">
        <f>Avaliação!P21</f>
        <v>0</v>
      </c>
      <c r="W96" s="378"/>
      <c r="X96" s="378"/>
      <c r="Y96" s="378"/>
      <c r="Z96" s="380">
        <f t="shared" si="1"/>
        <v>0</v>
      </c>
      <c r="AA96" s="380"/>
      <c r="AB96" s="322">
        <f t="shared" si="2"/>
        <v>0</v>
      </c>
      <c r="AC96" s="69" t="str">
        <f t="shared" si="0"/>
        <v>I</v>
      </c>
      <c r="AD96" s="35"/>
      <c r="AE96" s="37"/>
      <c r="AF96" s="38"/>
      <c r="AG96" s="51"/>
      <c r="AH96" s="51"/>
      <c r="AI96" s="68"/>
      <c r="AJ96" s="51"/>
      <c r="AK96" s="35"/>
      <c r="AL96" s="35"/>
      <c r="AM96" s="35"/>
      <c r="AN96" s="35"/>
      <c r="AO96" s="35"/>
      <c r="AP96" s="18"/>
      <c r="AQ96" s="35"/>
      <c r="AR96" s="35"/>
      <c r="AS96" s="35"/>
      <c r="AT96" s="35"/>
      <c r="AU96" s="35"/>
      <c r="AV96" s="35"/>
      <c r="AW96" s="35"/>
      <c r="AX96" s="35"/>
      <c r="AY96" s="35"/>
      <c r="AZ96" s="35"/>
      <c r="BA96" s="35"/>
      <c r="BB96" s="35"/>
      <c r="BC96" s="35"/>
      <c r="BD96" s="35"/>
      <c r="BE96" s="35"/>
      <c r="BF96" s="35"/>
      <c r="BG96" s="35"/>
      <c r="BH96" s="35"/>
      <c r="BI96" s="35"/>
      <c r="BJ96" s="35"/>
      <c r="BK96" s="35"/>
      <c r="BL96" s="33"/>
      <c r="BM96" s="33"/>
      <c r="BN96" s="33"/>
      <c r="BO96" s="33"/>
      <c r="BP96" s="33"/>
      <c r="BQ96" s="33"/>
      <c r="BR96" s="33"/>
      <c r="BS96" s="33"/>
      <c r="BT96" s="33"/>
      <c r="BU96" s="33"/>
      <c r="BV96" s="33"/>
      <c r="BW96" s="33"/>
    </row>
    <row r="97" spans="1:75" ht="13.35" customHeight="1" x14ac:dyDescent="0.2">
      <c r="A97" s="416">
        <v>15</v>
      </c>
      <c r="B97" s="416"/>
      <c r="C97" s="377">
        <f>Avaliação!A22</f>
        <v>0</v>
      </c>
      <c r="D97" s="377"/>
      <c r="E97" s="377"/>
      <c r="F97" s="377"/>
      <c r="G97" s="377"/>
      <c r="H97" s="377"/>
      <c r="I97" s="377"/>
      <c r="J97" s="377"/>
      <c r="K97" s="377"/>
      <c r="L97" s="377"/>
      <c r="M97" s="377"/>
      <c r="N97" s="378">
        <f>Avaliação!I22</f>
        <v>0</v>
      </c>
      <c r="O97" s="378"/>
      <c r="P97" s="378"/>
      <c r="Q97" s="378"/>
      <c r="R97" s="378">
        <f>Avaliação!N22</f>
        <v>0</v>
      </c>
      <c r="S97" s="378"/>
      <c r="T97" s="378"/>
      <c r="U97" s="378"/>
      <c r="V97" s="378">
        <f>Avaliação!P22</f>
        <v>0</v>
      </c>
      <c r="W97" s="378"/>
      <c r="X97" s="378"/>
      <c r="Y97" s="378"/>
      <c r="Z97" s="380">
        <f t="shared" si="1"/>
        <v>0</v>
      </c>
      <c r="AA97" s="380"/>
      <c r="AB97" s="322">
        <f t="shared" si="2"/>
        <v>0</v>
      </c>
      <c r="AC97" s="69" t="str">
        <f t="shared" si="0"/>
        <v>I</v>
      </c>
      <c r="AD97" s="35"/>
      <c r="AE97" s="37"/>
      <c r="AF97" s="38"/>
      <c r="AG97" s="51"/>
      <c r="AH97" s="51"/>
      <c r="AI97" s="68"/>
      <c r="AJ97" s="51"/>
      <c r="AK97" s="35"/>
      <c r="AL97" s="35"/>
      <c r="AM97" s="35"/>
      <c r="AN97" s="35"/>
      <c r="AO97" s="35"/>
      <c r="AP97" s="18"/>
      <c r="AQ97" s="35"/>
      <c r="AR97" s="35"/>
      <c r="AS97" s="35"/>
      <c r="AT97" s="35"/>
      <c r="AU97" s="35"/>
      <c r="AV97" s="35"/>
      <c r="AW97" s="35"/>
      <c r="AX97" s="35"/>
      <c r="AY97" s="35"/>
      <c r="AZ97" s="35"/>
      <c r="BA97" s="35"/>
      <c r="BB97" s="35"/>
      <c r="BC97" s="35"/>
      <c r="BD97" s="35"/>
      <c r="BE97" s="35"/>
      <c r="BF97" s="35"/>
      <c r="BG97" s="35"/>
      <c r="BH97" s="35"/>
      <c r="BI97" s="35"/>
      <c r="BJ97" s="35"/>
      <c r="BK97" s="35"/>
      <c r="BL97" s="33"/>
      <c r="BM97" s="33"/>
      <c r="BN97" s="33"/>
      <c r="BO97" s="33"/>
      <c r="BP97" s="33"/>
      <c r="BQ97" s="33"/>
      <c r="BR97" s="33"/>
      <c r="BS97" s="33"/>
      <c r="BT97" s="33"/>
      <c r="BU97" s="33"/>
      <c r="BV97" s="33"/>
      <c r="BW97" s="33"/>
    </row>
    <row r="98" spans="1:75" ht="13.35" customHeight="1" x14ac:dyDescent="0.2">
      <c r="A98" s="416">
        <v>16</v>
      </c>
      <c r="B98" s="416"/>
      <c r="C98" s="377">
        <f>Avaliação!A23</f>
        <v>0</v>
      </c>
      <c r="D98" s="377"/>
      <c r="E98" s="377"/>
      <c r="F98" s="377"/>
      <c r="G98" s="377"/>
      <c r="H98" s="377"/>
      <c r="I98" s="377"/>
      <c r="J98" s="377"/>
      <c r="K98" s="377"/>
      <c r="L98" s="377"/>
      <c r="M98" s="377"/>
      <c r="N98" s="378">
        <f>Avaliação!I23</f>
        <v>0</v>
      </c>
      <c r="O98" s="378"/>
      <c r="P98" s="378"/>
      <c r="Q98" s="378"/>
      <c r="R98" s="378">
        <f>Avaliação!N23</f>
        <v>0</v>
      </c>
      <c r="S98" s="378"/>
      <c r="T98" s="378"/>
      <c r="U98" s="378"/>
      <c r="V98" s="378">
        <f>Avaliação!P23</f>
        <v>0</v>
      </c>
      <c r="W98" s="378"/>
      <c r="X98" s="378"/>
      <c r="Y98" s="378"/>
      <c r="Z98" s="380">
        <f t="shared" si="1"/>
        <v>0</v>
      </c>
      <c r="AA98" s="380"/>
      <c r="AB98" s="322">
        <f t="shared" si="2"/>
        <v>0</v>
      </c>
      <c r="AC98" s="69" t="str">
        <f t="shared" si="0"/>
        <v>I</v>
      </c>
      <c r="AD98" s="35"/>
      <c r="AE98" s="37"/>
      <c r="AF98" s="38"/>
      <c r="AG98" s="51"/>
      <c r="AH98" s="51"/>
      <c r="AI98" s="68"/>
      <c r="AJ98" s="51"/>
      <c r="AK98" s="35"/>
      <c r="AL98" s="35"/>
      <c r="AM98" s="35"/>
      <c r="AN98" s="35"/>
      <c r="AO98" s="35"/>
      <c r="AP98" s="18"/>
      <c r="AQ98" s="35"/>
      <c r="AR98" s="35"/>
      <c r="AS98" s="35"/>
      <c r="AT98" s="35"/>
      <c r="AU98" s="35"/>
      <c r="AV98" s="35"/>
      <c r="AW98" s="35"/>
      <c r="AX98" s="35"/>
      <c r="AY98" s="35"/>
      <c r="AZ98" s="35"/>
      <c r="BA98" s="35"/>
      <c r="BB98" s="35"/>
      <c r="BC98" s="35"/>
      <c r="BD98" s="35"/>
      <c r="BE98" s="35"/>
      <c r="BF98" s="35"/>
      <c r="BG98" s="35"/>
      <c r="BH98" s="35"/>
      <c r="BI98" s="35"/>
      <c r="BJ98" s="35"/>
      <c r="BK98" s="35"/>
      <c r="BL98" s="33"/>
      <c r="BM98" s="33"/>
      <c r="BN98" s="33"/>
      <c r="BO98" s="33"/>
      <c r="BP98" s="33"/>
      <c r="BQ98" s="33"/>
      <c r="BR98" s="33"/>
      <c r="BS98" s="33"/>
      <c r="BT98" s="33"/>
      <c r="BU98" s="33"/>
      <c r="BV98" s="33"/>
      <c r="BW98" s="33"/>
    </row>
    <row r="99" spans="1:75" ht="13.35" customHeight="1" x14ac:dyDescent="0.2">
      <c r="A99" s="416">
        <v>17</v>
      </c>
      <c r="B99" s="416"/>
      <c r="C99" s="377">
        <f>Avaliação!A24</f>
        <v>0</v>
      </c>
      <c r="D99" s="377"/>
      <c r="E99" s="377"/>
      <c r="F99" s="377"/>
      <c r="G99" s="377"/>
      <c r="H99" s="377"/>
      <c r="I99" s="377"/>
      <c r="J99" s="377"/>
      <c r="K99" s="377"/>
      <c r="L99" s="377"/>
      <c r="M99" s="377"/>
      <c r="N99" s="378">
        <f>Avaliação!I24</f>
        <v>0</v>
      </c>
      <c r="O99" s="378"/>
      <c r="P99" s="378"/>
      <c r="Q99" s="378"/>
      <c r="R99" s="378">
        <f>Avaliação!N24</f>
        <v>0</v>
      </c>
      <c r="S99" s="378"/>
      <c r="T99" s="378"/>
      <c r="U99" s="378"/>
      <c r="V99" s="378">
        <f>Avaliação!P24</f>
        <v>0</v>
      </c>
      <c r="W99" s="378"/>
      <c r="X99" s="378"/>
      <c r="Y99" s="378"/>
      <c r="Z99" s="380">
        <f t="shared" si="1"/>
        <v>0</v>
      </c>
      <c r="AA99" s="380"/>
      <c r="AB99" s="322">
        <f t="shared" si="2"/>
        <v>0</v>
      </c>
      <c r="AC99" s="69" t="str">
        <f t="shared" si="0"/>
        <v>I</v>
      </c>
      <c r="AD99" s="35"/>
      <c r="AE99" s="37"/>
      <c r="AF99" s="38"/>
      <c r="AG99" s="51"/>
      <c r="AH99" s="51"/>
      <c r="AI99" s="68"/>
      <c r="AJ99" s="51"/>
      <c r="AK99" s="35"/>
      <c r="AL99" s="35"/>
      <c r="AM99" s="35"/>
      <c r="AN99" s="35"/>
      <c r="AO99" s="35"/>
      <c r="AP99" s="18"/>
      <c r="AQ99" s="35"/>
      <c r="AR99" s="35"/>
      <c r="AS99" s="35"/>
      <c r="AT99" s="35"/>
      <c r="AU99" s="35"/>
      <c r="AV99" s="35"/>
      <c r="AW99" s="35"/>
      <c r="AX99" s="35"/>
      <c r="AY99" s="35"/>
      <c r="AZ99" s="35"/>
      <c r="BA99" s="35"/>
      <c r="BB99" s="35"/>
      <c r="BC99" s="35"/>
      <c r="BD99" s="35"/>
      <c r="BE99" s="35"/>
      <c r="BF99" s="35"/>
      <c r="BG99" s="35"/>
      <c r="BH99" s="35"/>
      <c r="BI99" s="35"/>
      <c r="BJ99" s="35"/>
      <c r="BK99" s="35"/>
      <c r="BL99" s="33"/>
      <c r="BM99" s="33"/>
      <c r="BN99" s="33"/>
      <c r="BO99" s="33"/>
      <c r="BP99" s="33"/>
      <c r="BQ99" s="33"/>
      <c r="BR99" s="33"/>
      <c r="BS99" s="33"/>
      <c r="BT99" s="33"/>
      <c r="BU99" s="33"/>
      <c r="BV99" s="33"/>
      <c r="BW99" s="33"/>
    </row>
    <row r="100" spans="1:75" ht="13.35" customHeight="1" x14ac:dyDescent="0.2">
      <c r="A100" s="416">
        <v>18</v>
      </c>
      <c r="B100" s="416"/>
      <c r="C100" s="377">
        <f>Avaliação!A25</f>
        <v>0</v>
      </c>
      <c r="D100" s="377"/>
      <c r="E100" s="377"/>
      <c r="F100" s="377"/>
      <c r="G100" s="377"/>
      <c r="H100" s="377"/>
      <c r="I100" s="377"/>
      <c r="J100" s="377"/>
      <c r="K100" s="377"/>
      <c r="L100" s="377"/>
      <c r="M100" s="377"/>
      <c r="N100" s="378">
        <f>Avaliação!I25</f>
        <v>0</v>
      </c>
      <c r="O100" s="378"/>
      <c r="P100" s="378"/>
      <c r="Q100" s="378"/>
      <c r="R100" s="378">
        <f>Avaliação!N25</f>
        <v>0</v>
      </c>
      <c r="S100" s="378"/>
      <c r="T100" s="378"/>
      <c r="U100" s="378"/>
      <c r="V100" s="378">
        <f>Avaliação!P25</f>
        <v>0</v>
      </c>
      <c r="W100" s="378"/>
      <c r="X100" s="378"/>
      <c r="Y100" s="378"/>
      <c r="Z100" s="380">
        <f t="shared" si="1"/>
        <v>0</v>
      </c>
      <c r="AA100" s="380"/>
      <c r="AB100" s="322">
        <f t="shared" si="2"/>
        <v>0</v>
      </c>
      <c r="AC100" s="69" t="str">
        <f t="shared" si="0"/>
        <v>I</v>
      </c>
      <c r="AD100" s="35"/>
      <c r="AE100" s="37"/>
      <c r="AF100" s="38"/>
      <c r="AG100" s="51"/>
      <c r="AH100" s="51"/>
      <c r="AI100" s="68"/>
      <c r="AJ100" s="51"/>
      <c r="AK100" s="35"/>
      <c r="AL100" s="35"/>
      <c r="AM100" s="35"/>
      <c r="AN100" s="35"/>
      <c r="AO100" s="35"/>
      <c r="AP100" s="18"/>
      <c r="AQ100" s="35"/>
      <c r="AR100" s="35"/>
      <c r="AS100" s="35"/>
      <c r="AT100" s="35"/>
      <c r="AU100" s="35"/>
      <c r="AV100" s="35"/>
      <c r="AW100" s="35"/>
      <c r="AX100" s="35"/>
      <c r="AY100" s="35"/>
      <c r="AZ100" s="35"/>
      <c r="BA100" s="35"/>
      <c r="BB100" s="35"/>
      <c r="BC100" s="35"/>
      <c r="BD100" s="35"/>
      <c r="BE100" s="35"/>
      <c r="BF100" s="35"/>
      <c r="BG100" s="35"/>
      <c r="BH100" s="35"/>
      <c r="BI100" s="35"/>
      <c r="BJ100" s="35"/>
      <c r="BK100" s="35"/>
      <c r="BL100" s="33"/>
      <c r="BM100" s="33"/>
      <c r="BN100" s="33"/>
      <c r="BO100" s="33"/>
      <c r="BP100" s="33"/>
      <c r="BQ100" s="33"/>
      <c r="BR100" s="33"/>
      <c r="BS100" s="33"/>
      <c r="BT100" s="33"/>
      <c r="BU100" s="33"/>
      <c r="BV100" s="33"/>
      <c r="BW100" s="33"/>
    </row>
    <row r="101" spans="1:75" ht="13.35" customHeight="1" x14ac:dyDescent="0.2">
      <c r="A101" s="416">
        <v>19</v>
      </c>
      <c r="B101" s="416"/>
      <c r="C101" s="377">
        <f>Avaliação!A26</f>
        <v>0</v>
      </c>
      <c r="D101" s="377"/>
      <c r="E101" s="377"/>
      <c r="F101" s="377"/>
      <c r="G101" s="377"/>
      <c r="H101" s="377"/>
      <c r="I101" s="377"/>
      <c r="J101" s="377"/>
      <c r="K101" s="377"/>
      <c r="L101" s="377"/>
      <c r="M101" s="377"/>
      <c r="N101" s="378">
        <f>Avaliação!I26</f>
        <v>0</v>
      </c>
      <c r="O101" s="378"/>
      <c r="P101" s="378"/>
      <c r="Q101" s="378"/>
      <c r="R101" s="378">
        <f>Avaliação!N26</f>
        <v>0</v>
      </c>
      <c r="S101" s="378"/>
      <c r="T101" s="378"/>
      <c r="U101" s="378"/>
      <c r="V101" s="378">
        <f>Avaliação!P26</f>
        <v>0</v>
      </c>
      <c r="W101" s="378"/>
      <c r="X101" s="378"/>
      <c r="Y101" s="378"/>
      <c r="Z101" s="380">
        <f t="shared" si="1"/>
        <v>0</v>
      </c>
      <c r="AA101" s="380"/>
      <c r="AB101" s="322">
        <f t="shared" si="2"/>
        <v>0</v>
      </c>
      <c r="AC101" s="69" t="str">
        <f t="shared" si="0"/>
        <v>I</v>
      </c>
      <c r="AD101" s="35"/>
      <c r="AE101" s="37"/>
      <c r="AF101" s="38"/>
      <c r="AG101" s="51"/>
      <c r="AH101" s="51"/>
      <c r="AI101" s="68"/>
      <c r="AJ101" s="51"/>
      <c r="AK101" s="35"/>
      <c r="AL101" s="35"/>
      <c r="AM101" s="35"/>
      <c r="AN101" s="35"/>
      <c r="AO101" s="35"/>
      <c r="AP101" s="18"/>
      <c r="AQ101" s="35"/>
      <c r="AR101" s="35"/>
      <c r="AS101" s="35"/>
      <c r="AT101" s="35"/>
      <c r="AU101" s="35"/>
      <c r="AV101" s="35"/>
      <c r="AW101" s="35"/>
      <c r="AX101" s="35"/>
      <c r="AY101" s="35"/>
      <c r="AZ101" s="35"/>
      <c r="BA101" s="35"/>
      <c r="BB101" s="35"/>
      <c r="BC101" s="35"/>
      <c r="BD101" s="35"/>
      <c r="BE101" s="35"/>
      <c r="BF101" s="35"/>
      <c r="BG101" s="35"/>
      <c r="BH101" s="35"/>
      <c r="BI101" s="35"/>
      <c r="BJ101" s="35"/>
      <c r="BK101" s="35"/>
      <c r="BL101" s="33"/>
      <c r="BM101" s="33"/>
      <c r="BN101" s="33"/>
      <c r="BO101" s="33"/>
      <c r="BP101" s="33"/>
      <c r="BQ101" s="33"/>
      <c r="BR101" s="33"/>
      <c r="BS101" s="33"/>
      <c r="BT101" s="33"/>
      <c r="BU101" s="33"/>
      <c r="BV101" s="33"/>
      <c r="BW101" s="33"/>
    </row>
    <row r="102" spans="1:75" ht="13.35" customHeight="1" x14ac:dyDescent="0.2">
      <c r="A102" s="416">
        <v>20</v>
      </c>
      <c r="B102" s="416"/>
      <c r="C102" s="377">
        <f>Avaliação!A27</f>
        <v>0</v>
      </c>
      <c r="D102" s="377"/>
      <c r="E102" s="377"/>
      <c r="F102" s="377"/>
      <c r="G102" s="377"/>
      <c r="H102" s="377"/>
      <c r="I102" s="377"/>
      <c r="J102" s="377"/>
      <c r="K102" s="377"/>
      <c r="L102" s="377"/>
      <c r="M102" s="377"/>
      <c r="N102" s="378">
        <f>Avaliação!I27</f>
        <v>0</v>
      </c>
      <c r="O102" s="378"/>
      <c r="P102" s="378"/>
      <c r="Q102" s="378"/>
      <c r="R102" s="378">
        <f>Avaliação!N27</f>
        <v>0</v>
      </c>
      <c r="S102" s="378"/>
      <c r="T102" s="378"/>
      <c r="U102" s="378"/>
      <c r="V102" s="378">
        <f>Avaliação!P27</f>
        <v>0</v>
      </c>
      <c r="W102" s="378"/>
      <c r="X102" s="378"/>
      <c r="Y102" s="378"/>
      <c r="Z102" s="380">
        <f t="shared" si="1"/>
        <v>0</v>
      </c>
      <c r="AA102" s="380"/>
      <c r="AB102" s="322">
        <f t="shared" si="2"/>
        <v>0</v>
      </c>
      <c r="AC102" s="69" t="str">
        <f t="shared" si="0"/>
        <v>I</v>
      </c>
      <c r="AD102" s="35"/>
      <c r="AE102" s="37"/>
      <c r="AF102" s="38"/>
      <c r="AG102" s="51"/>
      <c r="AH102" s="51"/>
      <c r="AI102" s="68"/>
      <c r="AJ102" s="51"/>
      <c r="AK102" s="35"/>
      <c r="AL102" s="35"/>
      <c r="AM102" s="35"/>
      <c r="AN102" s="35"/>
      <c r="AO102" s="35"/>
      <c r="AP102" s="18"/>
      <c r="AQ102" s="35"/>
      <c r="AR102" s="35"/>
      <c r="AS102" s="35"/>
      <c r="AT102" s="35"/>
      <c r="AU102" s="35"/>
      <c r="AV102" s="35"/>
      <c r="AW102" s="35"/>
      <c r="AX102" s="35"/>
      <c r="AY102" s="35"/>
      <c r="AZ102" s="35"/>
      <c r="BA102" s="35"/>
      <c r="BB102" s="35"/>
      <c r="BC102" s="35"/>
      <c r="BD102" s="35"/>
      <c r="BE102" s="35"/>
      <c r="BF102" s="35"/>
      <c r="BG102" s="35"/>
      <c r="BH102" s="35"/>
      <c r="BI102" s="35"/>
      <c r="BJ102" s="35"/>
      <c r="BK102" s="35"/>
      <c r="BL102" s="33"/>
      <c r="BM102" s="33"/>
      <c r="BN102" s="33"/>
      <c r="BO102" s="33"/>
      <c r="BP102" s="33"/>
      <c r="BQ102" s="33"/>
      <c r="BR102" s="33"/>
      <c r="BS102" s="33"/>
      <c r="BT102" s="33"/>
      <c r="BU102" s="33"/>
      <c r="BV102" s="33"/>
      <c r="BW102" s="33"/>
    </row>
    <row r="103" spans="1:75" ht="11.25" customHeight="1" x14ac:dyDescent="0.2">
      <c r="A103" s="142"/>
      <c r="B103" s="142"/>
      <c r="C103" s="142"/>
      <c r="D103" s="142"/>
      <c r="E103" s="142"/>
      <c r="F103" s="142"/>
      <c r="G103" s="142"/>
      <c r="H103" s="142"/>
      <c r="I103" s="142"/>
      <c r="J103" s="142"/>
      <c r="K103" s="142"/>
      <c r="L103" s="142"/>
      <c r="M103" s="142"/>
      <c r="N103" s="142"/>
      <c r="O103" s="142"/>
      <c r="P103" s="142"/>
      <c r="Q103" s="142"/>
      <c r="R103" s="142"/>
      <c r="S103" s="142"/>
      <c r="T103" s="142"/>
      <c r="U103" s="142"/>
      <c r="V103" s="142"/>
      <c r="W103" s="142"/>
      <c r="X103" s="142"/>
      <c r="Y103" s="142"/>
      <c r="Z103" s="142"/>
      <c r="AA103" s="142"/>
      <c r="AB103" s="142"/>
      <c r="AC103" s="142"/>
      <c r="AD103" s="35"/>
      <c r="AE103" s="37"/>
      <c r="AF103" s="137"/>
      <c r="AG103" s="51"/>
      <c r="AH103" s="51"/>
      <c r="AI103" s="68"/>
      <c r="AJ103" s="51"/>
      <c r="AK103" s="35"/>
      <c r="AL103" s="35"/>
      <c r="AM103" s="35"/>
      <c r="AN103" s="35"/>
      <c r="AO103" s="35"/>
      <c r="AP103" s="18"/>
      <c r="AQ103" s="35"/>
      <c r="AR103" s="35"/>
      <c r="AS103" s="35"/>
      <c r="AT103" s="35"/>
      <c r="AU103" s="35"/>
      <c r="AV103" s="35"/>
      <c r="AW103" s="35"/>
      <c r="AX103" s="35"/>
      <c r="AY103" s="35"/>
      <c r="AZ103" s="35"/>
      <c r="BA103" s="35"/>
      <c r="BB103" s="35"/>
      <c r="BC103" s="35"/>
      <c r="BD103" s="35"/>
      <c r="BE103" s="35"/>
      <c r="BF103" s="35"/>
      <c r="BG103" s="35"/>
      <c r="BH103" s="35"/>
      <c r="BI103" s="35"/>
      <c r="BJ103" s="35"/>
      <c r="BK103" s="35"/>
      <c r="BL103" s="33"/>
      <c r="BM103" s="33"/>
      <c r="BN103" s="33"/>
      <c r="BO103" s="33"/>
      <c r="BP103" s="33"/>
      <c r="BQ103" s="33"/>
      <c r="BR103" s="33"/>
      <c r="BS103" s="33"/>
      <c r="BT103" s="33"/>
      <c r="BU103" s="33"/>
      <c r="BV103" s="33"/>
      <c r="BW103" s="33"/>
    </row>
    <row r="104" spans="1:75" ht="11.25" customHeight="1" x14ac:dyDescent="0.2">
      <c r="A104" s="142"/>
      <c r="B104" s="142"/>
      <c r="C104" s="142"/>
      <c r="D104" s="142"/>
      <c r="E104" s="142"/>
      <c r="F104" s="142"/>
      <c r="G104" s="142"/>
      <c r="H104" s="142"/>
      <c r="I104" s="142"/>
      <c r="J104" s="142"/>
      <c r="K104" s="142"/>
      <c r="L104" s="142"/>
      <c r="M104" s="142"/>
      <c r="N104" s="142"/>
      <c r="O104" s="142"/>
      <c r="P104" s="142"/>
      <c r="Q104" s="142"/>
      <c r="R104" s="142"/>
      <c r="S104" s="142"/>
      <c r="T104" s="142"/>
      <c r="U104" s="142"/>
      <c r="V104" s="142"/>
      <c r="W104" s="142"/>
      <c r="X104" s="142"/>
      <c r="Y104" s="142"/>
      <c r="Z104" s="142"/>
      <c r="AA104" s="142"/>
      <c r="AB104" s="142"/>
      <c r="AC104" s="142"/>
      <c r="AD104" s="35"/>
      <c r="AE104" s="37"/>
      <c r="AF104" s="178"/>
      <c r="AG104" s="51"/>
      <c r="AH104" s="51"/>
      <c r="AI104" s="68"/>
      <c r="AJ104" s="51"/>
      <c r="AK104" s="35"/>
      <c r="AL104" s="35"/>
      <c r="AM104" s="35"/>
      <c r="AN104" s="35"/>
      <c r="AO104" s="35"/>
      <c r="AP104" s="18"/>
      <c r="AQ104" s="35"/>
      <c r="AR104" s="35"/>
      <c r="AS104" s="35"/>
      <c r="AT104" s="35"/>
      <c r="AU104" s="35"/>
      <c r="AV104" s="35"/>
      <c r="AW104" s="35"/>
      <c r="AX104" s="35"/>
      <c r="AY104" s="35"/>
      <c r="AZ104" s="35"/>
      <c r="BA104" s="35"/>
      <c r="BB104" s="35"/>
      <c r="BC104" s="35"/>
      <c r="BD104" s="35"/>
      <c r="BE104" s="35"/>
      <c r="BF104" s="35"/>
      <c r="BG104" s="35"/>
      <c r="BH104" s="35"/>
      <c r="BI104" s="35"/>
      <c r="BJ104" s="35"/>
      <c r="BK104" s="35"/>
      <c r="BL104" s="33"/>
      <c r="BM104" s="33"/>
      <c r="BN104" s="33"/>
      <c r="BO104" s="33"/>
      <c r="BP104" s="33"/>
      <c r="BQ104" s="33"/>
      <c r="BR104" s="33"/>
      <c r="BS104" s="33"/>
      <c r="BT104" s="33"/>
      <c r="BU104" s="33"/>
      <c r="BV104" s="33"/>
      <c r="BW104" s="33"/>
    </row>
    <row r="105" spans="1:75" ht="12.75" customHeight="1" x14ac:dyDescent="0.2">
      <c r="A105" s="5"/>
      <c r="B105" s="180"/>
      <c r="C105" s="180"/>
      <c r="D105" s="180"/>
      <c r="E105" s="180"/>
      <c r="F105" s="180"/>
      <c r="G105" s="181" t="s">
        <v>114</v>
      </c>
      <c r="H105" s="180"/>
      <c r="I105" s="2"/>
      <c r="J105" s="5"/>
      <c r="K105" s="5"/>
      <c r="L105" s="5"/>
      <c r="M105" s="139" t="s">
        <v>113</v>
      </c>
      <c r="N105" s="5"/>
      <c r="O105" s="5"/>
      <c r="P105" s="5"/>
      <c r="Q105" s="5"/>
      <c r="R105" s="5"/>
      <c r="S105" s="5"/>
      <c r="T105" s="5"/>
      <c r="U105" s="5"/>
      <c r="V105" s="5"/>
      <c r="W105" s="5"/>
      <c r="X105" s="5"/>
      <c r="Y105" s="5"/>
      <c r="Z105" s="5"/>
      <c r="AA105" s="5"/>
      <c r="AB105" s="5"/>
      <c r="AC105" s="5"/>
      <c r="AD105" s="35"/>
      <c r="AE105" s="57"/>
      <c r="AF105" s="57"/>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3"/>
      <c r="BM105" s="33"/>
      <c r="BN105" s="33"/>
      <c r="BO105" s="33"/>
      <c r="BP105" s="33"/>
      <c r="BQ105" s="33"/>
      <c r="BR105" s="33"/>
      <c r="BS105" s="33"/>
      <c r="BT105" s="33"/>
      <c r="BU105" s="33"/>
      <c r="BV105" s="33"/>
      <c r="BW105" s="33"/>
    </row>
    <row r="106" spans="1:75" ht="9.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35"/>
      <c r="AE106" s="64"/>
      <c r="AF106" s="67"/>
      <c r="AG106" s="96"/>
      <c r="AH106" s="171"/>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3"/>
      <c r="BM106" s="33"/>
      <c r="BN106" s="33"/>
      <c r="BO106" s="33"/>
      <c r="BP106" s="33"/>
      <c r="BQ106" s="33"/>
      <c r="BR106" s="33"/>
      <c r="BS106" s="33"/>
      <c r="BT106" s="33"/>
      <c r="BU106" s="33"/>
      <c r="BV106" s="33"/>
      <c r="BW106" s="33"/>
    </row>
    <row r="107" spans="1:75" ht="9.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35"/>
      <c r="AE107" s="64"/>
      <c r="AF107" s="67"/>
      <c r="AG107" s="96"/>
      <c r="AH107" s="171"/>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3"/>
      <c r="BM107" s="33"/>
      <c r="BN107" s="33"/>
      <c r="BO107" s="33"/>
      <c r="BP107" s="33"/>
      <c r="BQ107" s="33"/>
      <c r="BR107" s="33"/>
      <c r="BS107" s="33"/>
      <c r="BT107" s="33"/>
      <c r="BU107" s="33"/>
      <c r="BV107" s="33"/>
      <c r="BW107" s="33"/>
    </row>
    <row r="108" spans="1:75" ht="12.75" customHeight="1" x14ac:dyDescent="0.2">
      <c r="A108" s="5"/>
      <c r="B108" s="5"/>
      <c r="C108" s="5"/>
      <c r="D108" s="6" t="s">
        <v>79</v>
      </c>
      <c r="E108" s="164">
        <f>MAX(Z83:AA102)</f>
        <v>0</v>
      </c>
      <c r="F108" s="5" t="s">
        <v>80</v>
      </c>
      <c r="G108" s="5"/>
      <c r="H108" s="5"/>
      <c r="I108" s="5"/>
      <c r="J108" s="5"/>
      <c r="K108" s="5"/>
      <c r="L108" s="5"/>
      <c r="M108" s="5"/>
      <c r="N108" s="5"/>
      <c r="O108" s="5"/>
      <c r="P108" s="5"/>
      <c r="Q108" s="5"/>
      <c r="R108" s="5"/>
      <c r="S108" s="5"/>
      <c r="T108" s="5"/>
      <c r="U108" s="5"/>
      <c r="V108" s="5"/>
      <c r="W108" s="5"/>
      <c r="X108" s="5"/>
      <c r="Y108" s="5"/>
      <c r="Z108" s="5"/>
      <c r="AA108" s="5"/>
      <c r="AB108" s="5"/>
      <c r="AC108" s="5"/>
      <c r="AD108" s="35"/>
      <c r="AE108" s="64"/>
      <c r="AF108" s="67"/>
      <c r="AG108" s="96"/>
      <c r="AH108" s="171"/>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3"/>
      <c r="BM108" s="33"/>
      <c r="BN108" s="33"/>
      <c r="BO108" s="33"/>
      <c r="BP108" s="33"/>
      <c r="BQ108" s="33"/>
      <c r="BR108" s="33"/>
      <c r="BS108" s="33"/>
      <c r="BT108" s="33"/>
      <c r="BU108" s="33"/>
      <c r="BV108" s="33"/>
      <c r="BW108" s="33"/>
    </row>
    <row r="109" spans="1:75" ht="9.1999999999999993" customHeight="1" x14ac:dyDescent="0.2">
      <c r="A109" s="5"/>
      <c r="B109" s="5"/>
      <c r="C109" s="5"/>
      <c r="D109" s="10"/>
      <c r="E109" s="19"/>
      <c r="F109" s="5"/>
      <c r="G109" s="5"/>
      <c r="H109" s="5"/>
      <c r="I109" s="5"/>
      <c r="J109" s="135"/>
      <c r="K109" s="135"/>
      <c r="L109" s="135"/>
      <c r="M109" s="135"/>
      <c r="N109" s="135"/>
      <c r="O109" s="135"/>
      <c r="P109" s="135"/>
      <c r="Q109" s="135"/>
      <c r="R109" s="135"/>
      <c r="S109" s="135"/>
      <c r="T109" s="135"/>
      <c r="U109" s="135"/>
      <c r="V109" s="135"/>
      <c r="W109" s="135"/>
      <c r="X109" s="135"/>
      <c r="Y109" s="135"/>
      <c r="Z109" s="135"/>
      <c r="AA109" s="135"/>
      <c r="AB109" s="135"/>
      <c r="AC109" s="135"/>
      <c r="AD109" s="35"/>
      <c r="AE109" s="64"/>
      <c r="AF109" s="67"/>
      <c r="AG109" s="96"/>
      <c r="AH109" s="171"/>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3"/>
      <c r="BM109" s="33"/>
      <c r="BN109" s="33"/>
      <c r="BO109" s="33"/>
      <c r="BP109" s="33"/>
      <c r="BQ109" s="33"/>
      <c r="BR109" s="33"/>
      <c r="BS109" s="33"/>
      <c r="BT109" s="33"/>
      <c r="BU109" s="33"/>
      <c r="BV109" s="33"/>
      <c r="BW109" s="33"/>
    </row>
    <row r="110" spans="1:75" ht="12.75" customHeight="1" x14ac:dyDescent="0.2">
      <c r="A110" s="5"/>
      <c r="B110" s="5"/>
      <c r="C110" s="5"/>
      <c r="D110" s="6" t="s">
        <v>81</v>
      </c>
      <c r="E110" s="164">
        <f>MIN(Z83:AA102)</f>
        <v>0</v>
      </c>
      <c r="F110" s="5" t="str">
        <f>F108</f>
        <v>valores</v>
      </c>
      <c r="G110" s="5"/>
      <c r="H110" s="5"/>
      <c r="I110" s="135"/>
      <c r="J110" s="5"/>
      <c r="K110" s="5"/>
      <c r="L110" s="5"/>
      <c r="M110" s="5"/>
      <c r="N110" s="5"/>
      <c r="O110" s="5"/>
      <c r="P110" s="5"/>
      <c r="Q110" s="5"/>
      <c r="R110" s="5"/>
      <c r="S110" s="5"/>
      <c r="T110" s="5"/>
      <c r="U110" s="5"/>
      <c r="V110" s="5"/>
      <c r="W110" s="5"/>
      <c r="X110" s="5"/>
      <c r="Y110" s="5"/>
      <c r="Z110" s="5"/>
      <c r="AA110" s="5"/>
      <c r="AB110" s="5"/>
      <c r="AC110" s="5"/>
      <c r="AD110" s="35"/>
      <c r="AE110" s="64"/>
      <c r="AF110" s="67"/>
      <c r="AG110" s="96"/>
      <c r="AH110" s="171"/>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3"/>
      <c r="BM110" s="33"/>
      <c r="BN110" s="33"/>
      <c r="BO110" s="33"/>
      <c r="BP110" s="33"/>
      <c r="BQ110" s="33"/>
      <c r="BR110" s="33"/>
      <c r="BS110" s="33"/>
      <c r="BT110" s="33"/>
      <c r="BU110" s="33"/>
      <c r="BV110" s="33"/>
      <c r="BW110" s="33"/>
    </row>
    <row r="111" spans="1:75" ht="9" customHeight="1" x14ac:dyDescent="0.2">
      <c r="A111" s="5"/>
      <c r="B111" s="5"/>
      <c r="C111" s="5"/>
      <c r="D111" s="5"/>
      <c r="E111" s="20"/>
      <c r="F111" s="5"/>
      <c r="G111" s="5"/>
      <c r="H111" s="5"/>
      <c r="I111" s="135"/>
      <c r="J111" s="5"/>
      <c r="K111" s="5"/>
      <c r="L111" s="5"/>
      <c r="M111" s="5"/>
      <c r="N111" s="5"/>
      <c r="O111" s="5"/>
      <c r="P111" s="5"/>
      <c r="Q111" s="5"/>
      <c r="R111" s="5"/>
      <c r="S111" s="5"/>
      <c r="T111" s="5"/>
      <c r="U111" s="5"/>
      <c r="V111" s="5"/>
      <c r="W111" s="5"/>
      <c r="X111" s="5"/>
      <c r="Y111" s="5"/>
      <c r="Z111" s="5"/>
      <c r="AA111" s="5"/>
      <c r="AB111" s="5"/>
      <c r="AC111" s="5"/>
      <c r="AD111" s="35"/>
      <c r="AE111" s="64"/>
      <c r="AF111" s="67"/>
      <c r="AG111" s="96"/>
      <c r="AH111" s="171"/>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3"/>
      <c r="BM111" s="33"/>
      <c r="BN111" s="33"/>
      <c r="BO111" s="33"/>
      <c r="BP111" s="33"/>
      <c r="BQ111" s="33"/>
      <c r="BR111" s="33"/>
      <c r="BS111" s="33"/>
      <c r="BT111" s="33"/>
      <c r="BU111" s="33"/>
      <c r="BV111" s="33"/>
      <c r="BW111" s="33"/>
    </row>
    <row r="112" spans="1:75" ht="12.75" customHeight="1" x14ac:dyDescent="0.2">
      <c r="A112" s="5"/>
      <c r="B112" s="5"/>
      <c r="C112" s="5"/>
      <c r="D112" s="6" t="s">
        <v>82</v>
      </c>
      <c r="E112" s="166">
        <f>COUNTIF(AC83:AC102,"Exc")</f>
        <v>0</v>
      </c>
      <c r="F112" s="5" t="str">
        <f>IF(E112=1,"formando","formandos")</f>
        <v>formandos</v>
      </c>
      <c r="G112" s="5"/>
      <c r="H112" s="5"/>
      <c r="I112" s="135"/>
      <c r="J112" s="5"/>
      <c r="K112" s="5"/>
      <c r="L112" s="5"/>
      <c r="M112" s="5"/>
      <c r="N112" s="5"/>
      <c r="O112" s="5"/>
      <c r="P112" s="5"/>
      <c r="Q112" s="5"/>
      <c r="R112" s="5"/>
      <c r="S112" s="5"/>
      <c r="T112" s="5"/>
      <c r="U112" s="5"/>
      <c r="V112" s="5"/>
      <c r="W112" s="5"/>
      <c r="X112" s="5"/>
      <c r="Y112" s="5"/>
      <c r="Z112" s="5"/>
      <c r="AA112" s="5"/>
      <c r="AB112" s="5"/>
      <c r="AC112" s="5"/>
      <c r="AD112" s="61"/>
      <c r="AE112" s="26"/>
      <c r="AF112" s="26"/>
      <c r="AG112" s="96"/>
      <c r="AH112" s="172"/>
      <c r="AI112" s="66"/>
      <c r="AJ112" s="6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3"/>
      <c r="BM112" s="33"/>
      <c r="BN112" s="33"/>
      <c r="BO112" s="33"/>
      <c r="BP112" s="33"/>
      <c r="BQ112" s="33"/>
      <c r="BR112" s="33"/>
      <c r="BS112" s="33"/>
      <c r="BT112" s="33"/>
      <c r="BU112" s="33"/>
      <c r="BV112" s="33"/>
      <c r="BW112" s="33"/>
    </row>
    <row r="113" spans="1:75" ht="9.1999999999999993" customHeight="1" x14ac:dyDescent="0.2">
      <c r="A113" s="5"/>
      <c r="B113" s="5"/>
      <c r="C113" s="5"/>
      <c r="D113" s="10"/>
      <c r="E113" s="165"/>
      <c r="F113" s="5"/>
      <c r="G113" s="5"/>
      <c r="H113" s="5"/>
      <c r="I113" s="135"/>
      <c r="J113" s="5"/>
      <c r="K113" s="5"/>
      <c r="L113" s="5"/>
      <c r="M113" s="5"/>
      <c r="N113" s="5"/>
      <c r="O113" s="5"/>
      <c r="P113" s="5"/>
      <c r="Q113" s="5"/>
      <c r="R113" s="5"/>
      <c r="S113" s="5"/>
      <c r="T113" s="5"/>
      <c r="U113" s="5"/>
      <c r="V113" s="5"/>
      <c r="W113" s="5"/>
      <c r="X113" s="5"/>
      <c r="Y113" s="5"/>
      <c r="Z113" s="5"/>
      <c r="AA113" s="5"/>
      <c r="AB113" s="5"/>
      <c r="AC113" s="5"/>
      <c r="AD113" s="61"/>
      <c r="AF113" s="26"/>
      <c r="AG113" s="96"/>
      <c r="AH113" s="172"/>
      <c r="AI113" s="62"/>
      <c r="AJ113" s="6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3"/>
      <c r="BM113" s="33"/>
      <c r="BN113" s="33"/>
      <c r="BO113" s="33"/>
      <c r="BP113" s="33"/>
      <c r="BQ113" s="33"/>
      <c r="BR113" s="33"/>
      <c r="BS113" s="33"/>
      <c r="BT113" s="33"/>
      <c r="BU113" s="33"/>
      <c r="BV113" s="33"/>
      <c r="BW113" s="33"/>
    </row>
    <row r="114" spans="1:75" ht="12.75" customHeight="1" x14ac:dyDescent="0.2">
      <c r="A114" s="5"/>
      <c r="B114" s="5"/>
      <c r="C114" s="5"/>
      <c r="D114" s="6" t="s">
        <v>83</v>
      </c>
      <c r="E114" s="166">
        <f>COUNTIF(AC83:AC102,"M B")</f>
        <v>0</v>
      </c>
      <c r="F114" s="5" t="str">
        <f>IF(E114=1,"formando","formandos")</f>
        <v>formandos</v>
      </c>
      <c r="G114" s="5"/>
      <c r="H114" s="5"/>
      <c r="I114" s="135"/>
      <c r="J114" s="135"/>
      <c r="K114" s="135"/>
      <c r="L114" s="135"/>
      <c r="M114" s="135"/>
      <c r="N114" s="135"/>
      <c r="O114" s="135"/>
      <c r="P114" s="135"/>
      <c r="Q114" s="135"/>
      <c r="R114" s="135"/>
      <c r="S114" s="135"/>
      <c r="T114" s="135"/>
      <c r="U114" s="135"/>
      <c r="V114" s="135"/>
      <c r="W114" s="135"/>
      <c r="X114" s="135"/>
      <c r="Y114" s="135"/>
      <c r="Z114" s="135"/>
      <c r="AA114" s="135"/>
      <c r="AB114" s="135"/>
      <c r="AC114" s="135"/>
      <c r="AD114" s="174" t="s">
        <v>192</v>
      </c>
      <c r="AE114" s="168">
        <f>E112</f>
        <v>0</v>
      </c>
      <c r="AF114" s="26"/>
      <c r="AG114" s="96"/>
      <c r="AH114" s="172"/>
      <c r="AI114" s="62"/>
      <c r="AJ114" s="6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3"/>
      <c r="BM114" s="33"/>
      <c r="BN114" s="33"/>
      <c r="BO114" s="33"/>
      <c r="BP114" s="33"/>
      <c r="BQ114" s="33"/>
      <c r="BR114" s="33"/>
      <c r="BS114" s="33"/>
      <c r="BT114" s="33"/>
      <c r="BU114" s="33"/>
      <c r="BV114" s="33"/>
      <c r="BW114" s="33"/>
    </row>
    <row r="115" spans="1:75" ht="9.1999999999999993" customHeight="1" x14ac:dyDescent="0.2">
      <c r="A115" s="5"/>
      <c r="B115" s="5"/>
      <c r="C115" s="5"/>
      <c r="D115" s="5"/>
      <c r="E115" s="134"/>
      <c r="F115" s="5"/>
      <c r="G115" s="5"/>
      <c r="H115" s="5"/>
      <c r="I115" s="135"/>
      <c r="J115" s="5"/>
      <c r="K115" s="5"/>
      <c r="L115" s="5"/>
      <c r="M115" s="5"/>
      <c r="N115" s="5"/>
      <c r="O115" s="5"/>
      <c r="P115" s="5"/>
      <c r="Q115" s="5"/>
      <c r="R115" s="5"/>
      <c r="S115" s="5"/>
      <c r="T115" s="5"/>
      <c r="U115" s="5"/>
      <c r="V115" s="5"/>
      <c r="W115" s="5"/>
      <c r="X115" s="5"/>
      <c r="Y115" s="5"/>
      <c r="Z115" s="5"/>
      <c r="AA115" s="5"/>
      <c r="AB115" s="5"/>
      <c r="AC115" s="5"/>
      <c r="AD115" s="174" t="s">
        <v>191</v>
      </c>
      <c r="AE115" s="169">
        <f>E114</f>
        <v>0</v>
      </c>
      <c r="AF115" s="26"/>
      <c r="AG115" s="96"/>
      <c r="AH115" s="172"/>
      <c r="AI115" s="62"/>
      <c r="AJ115" s="6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3"/>
      <c r="BM115" s="33"/>
      <c r="BN115" s="33"/>
      <c r="BO115" s="33"/>
      <c r="BP115" s="33"/>
      <c r="BQ115" s="33"/>
      <c r="BR115" s="33"/>
      <c r="BS115" s="33"/>
      <c r="BT115" s="33"/>
      <c r="BU115" s="33"/>
      <c r="BV115" s="33"/>
      <c r="BW115" s="33"/>
    </row>
    <row r="116" spans="1:75" ht="12.75" customHeight="1" x14ac:dyDescent="0.2">
      <c r="A116" s="5"/>
      <c r="B116" s="5"/>
      <c r="C116" s="5"/>
      <c r="D116" s="6" t="s">
        <v>84</v>
      </c>
      <c r="E116" s="166">
        <f>COUNTIF(AC83:AC102,"B")</f>
        <v>0</v>
      </c>
      <c r="F116" s="5" t="str">
        <f>IF(E116=1,"formando","formandos")</f>
        <v>formandos</v>
      </c>
      <c r="G116" s="5"/>
      <c r="H116" s="5"/>
      <c r="I116" s="135"/>
      <c r="J116" s="5"/>
      <c r="K116" s="5"/>
      <c r="L116" s="5"/>
      <c r="M116" s="5"/>
      <c r="N116" s="5"/>
      <c r="O116" s="5"/>
      <c r="P116" s="5"/>
      <c r="Q116" s="5"/>
      <c r="R116" s="5"/>
      <c r="S116" s="5"/>
      <c r="T116" s="5"/>
      <c r="U116" s="5"/>
      <c r="V116" s="5"/>
      <c r="W116" s="5"/>
      <c r="X116" s="5"/>
      <c r="Y116" s="5"/>
      <c r="Z116" s="5"/>
      <c r="AA116" s="5"/>
      <c r="AB116" s="5"/>
      <c r="AC116" s="5"/>
      <c r="AD116" s="174" t="s">
        <v>193</v>
      </c>
      <c r="AE116" s="170">
        <f>E116</f>
        <v>0</v>
      </c>
      <c r="AF116" s="63"/>
      <c r="AG116" s="96"/>
      <c r="AH116" s="172"/>
      <c r="AI116" s="62"/>
      <c r="AJ116" s="6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3"/>
      <c r="BM116" s="33"/>
      <c r="BN116" s="33"/>
      <c r="BO116" s="33"/>
      <c r="BP116" s="33"/>
      <c r="BQ116" s="33"/>
      <c r="BR116" s="33"/>
      <c r="BS116" s="33"/>
      <c r="BT116" s="33"/>
      <c r="BU116" s="33"/>
      <c r="BV116" s="33"/>
      <c r="BW116" s="33"/>
    </row>
    <row r="117" spans="1:75" ht="9.1999999999999993" customHeight="1" x14ac:dyDescent="0.2">
      <c r="A117" s="5"/>
      <c r="B117" s="5"/>
      <c r="C117" s="5"/>
      <c r="D117" s="5"/>
      <c r="E117" s="134"/>
      <c r="F117" s="5"/>
      <c r="G117" s="5"/>
      <c r="H117" s="5"/>
      <c r="I117" s="135"/>
      <c r="J117" s="5"/>
      <c r="K117" s="5"/>
      <c r="L117" s="5"/>
      <c r="M117" s="5"/>
      <c r="N117" s="5"/>
      <c r="O117" s="5"/>
      <c r="P117" s="5"/>
      <c r="Q117" s="5"/>
      <c r="R117" s="5"/>
      <c r="S117" s="5"/>
      <c r="T117" s="5"/>
      <c r="U117" s="5"/>
      <c r="V117" s="5"/>
      <c r="W117" s="5"/>
      <c r="X117" s="5"/>
      <c r="Y117" s="5"/>
      <c r="Z117" s="5"/>
      <c r="AA117" s="5"/>
      <c r="AB117" s="5"/>
      <c r="AC117" s="5"/>
      <c r="AD117" s="174" t="s">
        <v>194</v>
      </c>
      <c r="AE117" s="170">
        <f>E118</f>
        <v>0</v>
      </c>
      <c r="AF117" s="37"/>
      <c r="AG117" s="96"/>
      <c r="AH117" s="173"/>
      <c r="AI117" s="64"/>
      <c r="AJ117" s="64"/>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3"/>
      <c r="BM117" s="33"/>
      <c r="BN117" s="33"/>
      <c r="BO117" s="33"/>
      <c r="BP117" s="33"/>
      <c r="BQ117" s="33"/>
      <c r="BR117" s="33"/>
      <c r="BS117" s="33"/>
      <c r="BT117" s="33"/>
      <c r="BU117" s="33"/>
      <c r="BV117" s="33"/>
      <c r="BW117" s="33"/>
    </row>
    <row r="118" spans="1:75" ht="12.75" customHeight="1" x14ac:dyDescent="0.2">
      <c r="A118" s="5"/>
      <c r="B118" s="5"/>
      <c r="C118" s="5"/>
      <c r="D118" s="6" t="s">
        <v>85</v>
      </c>
      <c r="E118" s="166">
        <f>COUNTIF(AC83:AC102,"R")</f>
        <v>0</v>
      </c>
      <c r="F118" s="5" t="str">
        <f>IF(E118=1,"formando","formandos")</f>
        <v>formandos</v>
      </c>
      <c r="G118" s="5"/>
      <c r="H118" s="5"/>
      <c r="I118" s="135"/>
      <c r="J118" s="5"/>
      <c r="K118" s="5"/>
      <c r="L118" s="5"/>
      <c r="M118" s="5"/>
      <c r="N118" s="5"/>
      <c r="O118" s="5"/>
      <c r="P118" s="5"/>
      <c r="Q118" s="5"/>
      <c r="R118" s="5"/>
      <c r="S118" s="5"/>
      <c r="T118" s="5"/>
      <c r="U118" s="5"/>
      <c r="V118" s="5"/>
      <c r="W118" s="5"/>
      <c r="X118" s="5"/>
      <c r="Y118" s="5"/>
      <c r="Z118" s="5"/>
      <c r="AA118" s="5"/>
      <c r="AB118" s="5"/>
      <c r="AC118" s="5"/>
      <c r="AD118" s="174" t="s">
        <v>195</v>
      </c>
      <c r="AE118" s="170">
        <f>E120</f>
        <v>0</v>
      </c>
      <c r="AF118" s="37"/>
      <c r="AG118" s="96"/>
      <c r="AH118" s="171"/>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3"/>
      <c r="BM118" s="33"/>
      <c r="BN118" s="33"/>
      <c r="BO118" s="33"/>
      <c r="BP118" s="33"/>
      <c r="BQ118" s="33"/>
      <c r="BR118" s="33"/>
      <c r="BS118" s="33"/>
      <c r="BT118" s="33"/>
      <c r="BU118" s="33"/>
      <c r="BV118" s="33"/>
      <c r="BW118" s="33"/>
    </row>
    <row r="119" spans="1:75" ht="9.1999999999999993" customHeight="1" x14ac:dyDescent="0.2">
      <c r="A119" s="5"/>
      <c r="B119" s="5"/>
      <c r="C119" s="5"/>
      <c r="D119" s="5"/>
      <c r="E119" s="134"/>
      <c r="F119" s="5"/>
      <c r="G119" s="5"/>
      <c r="H119" s="5"/>
      <c r="I119" s="135"/>
      <c r="J119" s="135"/>
      <c r="K119" s="135"/>
      <c r="L119" s="135"/>
      <c r="M119" s="135"/>
      <c r="N119" s="135"/>
      <c r="O119" s="135"/>
      <c r="P119" s="135"/>
      <c r="Q119" s="135"/>
      <c r="R119" s="135"/>
      <c r="S119" s="135"/>
      <c r="T119" s="135"/>
      <c r="U119" s="135"/>
      <c r="V119" s="135"/>
      <c r="W119" s="135"/>
      <c r="X119" s="135"/>
      <c r="Y119" s="135"/>
      <c r="Z119" s="135"/>
      <c r="AA119" s="135"/>
      <c r="AB119" s="135"/>
      <c r="AC119" s="135"/>
      <c r="AF119" s="37"/>
      <c r="AG119" s="96"/>
      <c r="AH119" s="171"/>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3"/>
      <c r="BM119" s="33"/>
      <c r="BN119" s="33"/>
      <c r="BO119" s="33"/>
      <c r="BP119" s="33"/>
      <c r="BQ119" s="33"/>
      <c r="BR119" s="33"/>
      <c r="BS119" s="33"/>
      <c r="BT119" s="33"/>
      <c r="BU119" s="33"/>
      <c r="BV119" s="33"/>
      <c r="BW119" s="33"/>
    </row>
    <row r="120" spans="1:75" ht="12.75" customHeight="1" x14ac:dyDescent="0.2">
      <c r="A120" s="5"/>
      <c r="B120" s="5"/>
      <c r="C120" s="5"/>
      <c r="D120" s="6" t="s">
        <v>86</v>
      </c>
      <c r="E120" s="166"/>
      <c r="F120" s="5" t="str">
        <f>IF(E120=1,"formando","formandos")</f>
        <v>formandos</v>
      </c>
      <c r="G120" s="5"/>
      <c r="H120" s="5"/>
      <c r="I120" s="135"/>
      <c r="J120" s="5"/>
      <c r="K120" s="5"/>
      <c r="L120" s="5"/>
      <c r="M120" s="5"/>
      <c r="N120" s="5"/>
      <c r="O120" s="5"/>
      <c r="P120" s="5"/>
      <c r="Q120" s="5"/>
      <c r="R120" s="5"/>
      <c r="S120" s="5"/>
      <c r="T120" s="5"/>
      <c r="U120" s="5"/>
      <c r="V120" s="5"/>
      <c r="W120" s="5"/>
      <c r="X120" s="5"/>
      <c r="Y120" s="5"/>
      <c r="Z120" s="5"/>
      <c r="AA120" s="5"/>
      <c r="AB120" s="5"/>
      <c r="AC120" s="5"/>
      <c r="AF120" s="37"/>
      <c r="AG120" s="96"/>
      <c r="AH120" s="171"/>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3"/>
      <c r="BM120" s="33"/>
      <c r="BN120" s="33"/>
      <c r="BO120" s="33"/>
      <c r="BP120" s="33"/>
      <c r="BQ120" s="33"/>
      <c r="BR120" s="33"/>
      <c r="BS120" s="33"/>
      <c r="BT120" s="33"/>
      <c r="BU120" s="33"/>
      <c r="BV120" s="33"/>
      <c r="BW120" s="33"/>
    </row>
    <row r="121" spans="1:75" ht="6.75" customHeight="1" x14ac:dyDescent="0.2">
      <c r="A121" s="5"/>
      <c r="B121" s="5"/>
      <c r="C121" s="5"/>
      <c r="D121" s="5"/>
      <c r="E121" s="5"/>
      <c r="F121" s="6"/>
      <c r="G121" s="132"/>
      <c r="H121" s="131"/>
      <c r="I121" s="131"/>
      <c r="J121" s="5"/>
      <c r="K121" s="5"/>
      <c r="L121" s="5"/>
      <c r="M121" s="5"/>
      <c r="N121" s="5"/>
      <c r="O121" s="5"/>
      <c r="P121" s="5"/>
      <c r="Q121" s="5"/>
      <c r="R121" s="5"/>
      <c r="S121" s="5"/>
      <c r="T121" s="5"/>
      <c r="U121" s="5"/>
      <c r="V121" s="5"/>
      <c r="W121" s="5"/>
      <c r="X121" s="5"/>
      <c r="Y121" s="5"/>
      <c r="Z121" s="5"/>
      <c r="AA121" s="5"/>
      <c r="AB121" s="5"/>
      <c r="AC121" s="5"/>
      <c r="AD121" s="96"/>
      <c r="AE121" s="97"/>
      <c r="AF121" s="37"/>
      <c r="AG121" s="96"/>
      <c r="AH121" s="171"/>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3"/>
      <c r="BM121" s="33"/>
      <c r="BN121" s="33"/>
      <c r="BO121" s="33"/>
      <c r="BP121" s="33"/>
      <c r="BQ121" s="33"/>
      <c r="BR121" s="33"/>
      <c r="BS121" s="33"/>
      <c r="BT121" s="33"/>
      <c r="BU121" s="33"/>
      <c r="BV121" s="33"/>
      <c r="BW121" s="33"/>
    </row>
    <row r="122" spans="1:75" ht="40.5" customHeight="1" x14ac:dyDescent="0.2">
      <c r="A122" s="5"/>
      <c r="B122" s="5"/>
      <c r="C122" s="5"/>
      <c r="D122" s="5"/>
      <c r="E122" s="5"/>
      <c r="F122" s="6"/>
      <c r="G122" s="132"/>
      <c r="H122" s="131"/>
      <c r="I122" s="131"/>
      <c r="J122" s="5"/>
      <c r="K122" s="5"/>
      <c r="L122" s="5"/>
      <c r="M122" s="5"/>
      <c r="N122" s="5"/>
      <c r="O122" s="5"/>
      <c r="P122" s="5"/>
      <c r="Q122" s="5"/>
      <c r="R122" s="5"/>
      <c r="S122" s="5"/>
      <c r="T122" s="5"/>
      <c r="U122" s="5"/>
      <c r="V122" s="5"/>
      <c r="W122" s="5"/>
      <c r="X122" s="5"/>
      <c r="Y122" s="5"/>
      <c r="Z122" s="5"/>
      <c r="AA122" s="5"/>
      <c r="AB122" s="5"/>
      <c r="AC122" s="5"/>
      <c r="AD122" s="96"/>
      <c r="AE122" s="97"/>
      <c r="AF122" s="37"/>
      <c r="AG122" s="96"/>
      <c r="AH122" s="171"/>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3"/>
      <c r="BM122" s="33"/>
      <c r="BN122" s="33"/>
      <c r="BO122" s="33"/>
      <c r="BP122" s="33"/>
      <c r="BQ122" s="33"/>
      <c r="BR122" s="33"/>
      <c r="BS122" s="33"/>
      <c r="BT122" s="33"/>
      <c r="BU122" s="33"/>
      <c r="BV122" s="33"/>
      <c r="BW122" s="33"/>
    </row>
    <row r="123" spans="1:75" s="49" customFormat="1" ht="22.5" customHeight="1" x14ac:dyDescent="0.2">
      <c r="A123" s="140" t="s">
        <v>112</v>
      </c>
      <c r="B123" s="5"/>
      <c r="C123" s="5"/>
      <c r="D123" s="5"/>
      <c r="E123" s="5"/>
      <c r="F123" s="5"/>
      <c r="G123" s="5"/>
      <c r="H123" s="14"/>
      <c r="I123" s="5"/>
      <c r="J123" s="5"/>
      <c r="K123" s="5"/>
      <c r="L123" s="5"/>
      <c r="M123" s="5"/>
      <c r="N123" s="5"/>
      <c r="O123" s="5"/>
      <c r="P123" s="5"/>
      <c r="Q123" s="5"/>
      <c r="R123" s="5"/>
      <c r="S123" s="5"/>
      <c r="T123" s="5"/>
      <c r="U123" s="5"/>
      <c r="V123" s="5"/>
      <c r="W123" s="5"/>
      <c r="X123" s="5"/>
      <c r="Y123" s="5"/>
      <c r="Z123" s="5"/>
      <c r="AA123" s="14"/>
      <c r="AB123" s="14"/>
      <c r="AC123" s="52"/>
      <c r="AE123" s="97"/>
      <c r="AF123" s="38"/>
      <c r="AG123" s="51"/>
      <c r="AH123" s="51"/>
      <c r="AI123" s="51"/>
      <c r="AJ123" s="51"/>
      <c r="AK123" s="51"/>
      <c r="AL123" s="51"/>
      <c r="AM123" s="51"/>
      <c r="AN123" s="51"/>
      <c r="AO123" s="51"/>
      <c r="AP123" s="51"/>
      <c r="AQ123" s="51"/>
      <c r="AR123" s="51"/>
      <c r="AS123" s="51"/>
      <c r="AT123" s="51"/>
      <c r="AU123" s="51"/>
      <c r="AV123" s="51"/>
      <c r="AW123" s="51"/>
      <c r="AX123" s="51"/>
      <c r="AY123" s="51"/>
      <c r="AZ123" s="51"/>
      <c r="BA123" s="51"/>
      <c r="BB123" s="51"/>
      <c r="BC123" s="51"/>
      <c r="BD123" s="51"/>
      <c r="BE123" s="51"/>
      <c r="BF123" s="51"/>
      <c r="BG123" s="51"/>
      <c r="BH123" s="51"/>
      <c r="BI123" s="51"/>
      <c r="BJ123" s="51"/>
      <c r="BK123" s="51"/>
      <c r="BL123" s="50"/>
      <c r="BM123" s="50"/>
      <c r="BN123" s="50"/>
      <c r="BO123" s="50"/>
      <c r="BP123" s="50"/>
      <c r="BQ123" s="50"/>
      <c r="BR123" s="50"/>
      <c r="BS123" s="50"/>
      <c r="BT123" s="50"/>
      <c r="BU123" s="50"/>
      <c r="BV123" s="50"/>
      <c r="BW123" s="50"/>
    </row>
    <row r="124" spans="1:75" s="49" customFormat="1" ht="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14"/>
      <c r="AB124" s="14"/>
      <c r="AC124" s="52"/>
      <c r="AE124" s="97"/>
      <c r="AF124" s="38"/>
      <c r="AG124" s="51"/>
      <c r="AH124" s="51"/>
      <c r="AI124" s="51"/>
      <c r="AJ124" s="51"/>
      <c r="AK124" s="51"/>
      <c r="AL124" s="51"/>
      <c r="AM124" s="51"/>
      <c r="AN124" s="51"/>
      <c r="AO124" s="51"/>
      <c r="AP124" s="51"/>
      <c r="AQ124" s="51"/>
      <c r="AR124" s="51"/>
      <c r="AS124" s="51"/>
      <c r="AT124" s="51"/>
      <c r="AU124" s="51"/>
      <c r="AV124" s="51"/>
      <c r="AW124" s="51"/>
      <c r="AX124" s="51"/>
      <c r="AY124" s="51"/>
      <c r="AZ124" s="51"/>
      <c r="BA124" s="51"/>
      <c r="BB124" s="51"/>
      <c r="BC124" s="51"/>
      <c r="BD124" s="51"/>
      <c r="BE124" s="51"/>
      <c r="BF124" s="51"/>
      <c r="BG124" s="51"/>
      <c r="BH124" s="51"/>
      <c r="BI124" s="51"/>
      <c r="BJ124" s="51"/>
      <c r="BK124" s="51"/>
      <c r="BL124" s="50"/>
      <c r="BM124" s="50"/>
      <c r="BN124" s="50"/>
      <c r="BO124" s="50"/>
      <c r="BP124" s="50"/>
      <c r="BQ124" s="50"/>
      <c r="BR124" s="50"/>
      <c r="BS124" s="50"/>
      <c r="BT124" s="50"/>
      <c r="BU124" s="50"/>
      <c r="BV124" s="50"/>
      <c r="BW124" s="50"/>
    </row>
    <row r="125" spans="1:75" s="49" customFormat="1" ht="15" customHeight="1" x14ac:dyDescent="0.2">
      <c r="A125" s="5"/>
      <c r="B125" s="5"/>
      <c r="C125" s="141" t="s">
        <v>175</v>
      </c>
      <c r="D125" s="5"/>
      <c r="E125" s="182"/>
      <c r="F125" s="536" t="s">
        <v>209</v>
      </c>
      <c r="G125" s="536"/>
      <c r="H125" s="536"/>
      <c r="I125" s="536"/>
      <c r="J125" s="536"/>
      <c r="K125" s="536"/>
      <c r="L125" s="536"/>
      <c r="M125" s="536"/>
      <c r="N125" s="536"/>
      <c r="O125" s="536"/>
      <c r="P125" s="536"/>
      <c r="Q125" s="536"/>
      <c r="R125" s="536"/>
      <c r="S125" s="536"/>
      <c r="T125" s="536"/>
      <c r="U125" s="536"/>
      <c r="V125" s="536"/>
      <c r="W125" s="536"/>
      <c r="X125" s="536"/>
      <c r="Y125" s="536"/>
      <c r="Z125" s="536"/>
      <c r="AA125" s="536"/>
      <c r="AB125" s="536"/>
      <c r="AC125" s="536"/>
      <c r="AE125" s="97"/>
      <c r="AF125" s="38"/>
      <c r="AG125" s="51"/>
      <c r="AH125" s="51"/>
      <c r="AI125" s="51"/>
      <c r="AJ125" s="51"/>
      <c r="AK125" s="51"/>
      <c r="AL125" s="51"/>
      <c r="AM125" s="51"/>
      <c r="AN125" s="51"/>
      <c r="AO125" s="51"/>
      <c r="AP125" s="51"/>
      <c r="AQ125" s="51"/>
      <c r="AR125" s="51"/>
      <c r="AS125" s="51"/>
      <c r="AT125" s="51"/>
      <c r="AU125" s="51"/>
      <c r="AV125" s="51"/>
      <c r="AW125" s="51"/>
      <c r="AX125" s="51"/>
      <c r="AY125" s="51"/>
      <c r="AZ125" s="51"/>
      <c r="BA125" s="51"/>
      <c r="BB125" s="51"/>
      <c r="BC125" s="51"/>
      <c r="BD125" s="51"/>
      <c r="BE125" s="51"/>
      <c r="BF125" s="51"/>
      <c r="BG125" s="51"/>
      <c r="BH125" s="51"/>
      <c r="BI125" s="51"/>
      <c r="BJ125" s="51"/>
      <c r="BK125" s="51"/>
      <c r="BL125" s="50"/>
      <c r="BM125" s="50"/>
      <c r="BN125" s="50"/>
      <c r="BO125" s="50"/>
      <c r="BP125" s="50"/>
      <c r="BQ125" s="50"/>
      <c r="BR125" s="50"/>
      <c r="BS125" s="50"/>
      <c r="BT125" s="50"/>
      <c r="BU125" s="50"/>
      <c r="BV125" s="50"/>
      <c r="BW125" s="50"/>
    </row>
    <row r="126" spans="1:75" s="49" customFormat="1" ht="1.5" customHeight="1" x14ac:dyDescent="0.2">
      <c r="A126" s="5"/>
      <c r="B126" s="5"/>
      <c r="C126" s="141"/>
      <c r="D126" s="5"/>
      <c r="E126" s="5"/>
      <c r="F126" s="5"/>
      <c r="G126" s="5"/>
      <c r="H126" s="5"/>
      <c r="I126" s="5"/>
      <c r="J126" s="5"/>
      <c r="K126" s="5"/>
      <c r="L126" s="5"/>
      <c r="M126" s="5"/>
      <c r="N126" s="5"/>
      <c r="O126" s="5"/>
      <c r="P126" s="53"/>
      <c r="Q126" s="5"/>
      <c r="R126" s="5"/>
      <c r="S126" s="5"/>
      <c r="T126" s="5"/>
      <c r="U126" s="5"/>
      <c r="V126" s="5"/>
      <c r="W126" s="5"/>
      <c r="X126" s="5"/>
      <c r="Y126" s="5"/>
      <c r="Z126" s="5"/>
      <c r="AA126" s="118"/>
      <c r="AB126" s="118"/>
      <c r="AC126" s="52"/>
      <c r="AE126" s="97"/>
      <c r="AF126" s="178"/>
      <c r="AG126" s="51"/>
      <c r="AH126" s="51"/>
      <c r="AI126" s="51"/>
      <c r="AJ126" s="51"/>
      <c r="AK126" s="51"/>
      <c r="AL126" s="51"/>
      <c r="AM126" s="51"/>
      <c r="AN126" s="51"/>
      <c r="AO126" s="51"/>
      <c r="AP126" s="51"/>
      <c r="AQ126" s="51"/>
      <c r="AR126" s="51"/>
      <c r="AS126" s="51"/>
      <c r="AT126" s="51"/>
      <c r="AU126" s="51"/>
      <c r="AV126" s="51"/>
      <c r="AW126" s="51"/>
      <c r="AX126" s="51"/>
      <c r="AY126" s="51"/>
      <c r="AZ126" s="51"/>
      <c r="BA126" s="51"/>
      <c r="BB126" s="51"/>
      <c r="BC126" s="51"/>
      <c r="BD126" s="51"/>
      <c r="BE126" s="51"/>
      <c r="BF126" s="51"/>
      <c r="BG126" s="51"/>
      <c r="BH126" s="51"/>
      <c r="BI126" s="51"/>
      <c r="BJ126" s="51"/>
      <c r="BK126" s="51"/>
      <c r="BL126" s="50"/>
      <c r="BM126" s="50"/>
      <c r="BN126" s="50"/>
      <c r="BO126" s="50"/>
      <c r="BP126" s="50"/>
      <c r="BQ126" s="50"/>
      <c r="BR126" s="50"/>
      <c r="BS126" s="50"/>
      <c r="BT126" s="50"/>
      <c r="BU126" s="50"/>
      <c r="BV126" s="50"/>
      <c r="BW126" s="50"/>
    </row>
    <row r="127" spans="1:75" s="49" customFormat="1" ht="16.5" customHeight="1" x14ac:dyDescent="0.2">
      <c r="A127" s="5"/>
      <c r="B127" s="5"/>
      <c r="C127" s="5"/>
      <c r="D127" s="5"/>
      <c r="E127" s="465"/>
      <c r="F127" s="466"/>
      <c r="G127" s="466"/>
      <c r="H127" s="466"/>
      <c r="I127" s="466"/>
      <c r="J127" s="466"/>
      <c r="K127" s="466"/>
      <c r="L127" s="466"/>
      <c r="M127" s="466"/>
      <c r="N127" s="466"/>
      <c r="O127" s="466"/>
      <c r="P127" s="466"/>
      <c r="Q127" s="466"/>
      <c r="R127" s="466"/>
      <c r="S127" s="466"/>
      <c r="T127" s="466"/>
      <c r="U127" s="466"/>
      <c r="V127" s="466"/>
      <c r="W127" s="466"/>
      <c r="X127" s="466"/>
      <c r="Y127" s="466"/>
      <c r="Z127" s="466"/>
      <c r="AA127" s="466"/>
      <c r="AB127" s="466"/>
      <c r="AC127" s="467"/>
      <c r="AE127" s="47"/>
      <c r="AF127" s="38"/>
      <c r="AG127" s="51"/>
      <c r="AH127" s="51"/>
      <c r="AI127" s="51"/>
      <c r="AJ127" s="51"/>
      <c r="AK127" s="51"/>
      <c r="AL127" s="51"/>
      <c r="AM127" s="51"/>
      <c r="AN127" s="51"/>
      <c r="AO127" s="51"/>
      <c r="AP127" s="51"/>
      <c r="AQ127" s="51"/>
      <c r="AR127" s="51"/>
      <c r="AS127" s="51"/>
      <c r="AT127" s="51"/>
      <c r="AU127" s="51"/>
      <c r="AV127" s="51"/>
      <c r="AW127" s="51"/>
      <c r="AX127" s="51"/>
      <c r="AY127" s="51"/>
      <c r="AZ127" s="51"/>
      <c r="BA127" s="51"/>
      <c r="BB127" s="51"/>
      <c r="BC127" s="51"/>
      <c r="BD127" s="51"/>
      <c r="BE127" s="51"/>
      <c r="BF127" s="51"/>
      <c r="BG127" s="51"/>
      <c r="BH127" s="51"/>
      <c r="BI127" s="51"/>
      <c r="BJ127" s="51"/>
      <c r="BK127" s="51"/>
      <c r="BL127" s="50"/>
      <c r="BM127" s="50"/>
      <c r="BN127" s="50"/>
      <c r="BO127" s="50"/>
      <c r="BP127" s="50"/>
      <c r="BQ127" s="50"/>
      <c r="BR127" s="50"/>
      <c r="BS127" s="50"/>
      <c r="BT127" s="50"/>
      <c r="BU127" s="50"/>
      <c r="BV127" s="50"/>
      <c r="BW127" s="50"/>
    </row>
    <row r="128" spans="1:75" s="49" customFormat="1" ht="15.75" customHeight="1" x14ac:dyDescent="0.2">
      <c r="A128" s="5"/>
      <c r="B128" s="5"/>
      <c r="C128" s="5"/>
      <c r="D128" s="6" t="s">
        <v>56</v>
      </c>
      <c r="E128" s="468"/>
      <c r="F128" s="469"/>
      <c r="G128" s="469"/>
      <c r="H128" s="469"/>
      <c r="I128" s="469"/>
      <c r="J128" s="469"/>
      <c r="K128" s="469"/>
      <c r="L128" s="469"/>
      <c r="M128" s="469"/>
      <c r="N128" s="469"/>
      <c r="O128" s="469"/>
      <c r="P128" s="469"/>
      <c r="Q128" s="469"/>
      <c r="R128" s="469"/>
      <c r="S128" s="469"/>
      <c r="T128" s="469"/>
      <c r="U128" s="469"/>
      <c r="V128" s="469"/>
      <c r="W128" s="469"/>
      <c r="X128" s="469"/>
      <c r="Y128" s="469"/>
      <c r="Z128" s="469"/>
      <c r="AA128" s="469"/>
      <c r="AB128" s="469"/>
      <c r="AC128" s="470"/>
      <c r="AE128" s="97"/>
      <c r="AF128" s="38"/>
      <c r="AG128" s="51"/>
      <c r="AH128" s="51"/>
      <c r="AI128" s="51"/>
      <c r="AJ128" s="51"/>
      <c r="AK128" s="51"/>
      <c r="AL128" s="51"/>
      <c r="AM128" s="51"/>
      <c r="AN128" s="51"/>
      <c r="AO128" s="51"/>
      <c r="AP128" s="51"/>
      <c r="AQ128" s="51"/>
      <c r="AR128" s="51"/>
      <c r="AS128" s="51"/>
      <c r="AT128" s="51"/>
      <c r="AU128" s="51"/>
      <c r="AV128" s="51"/>
      <c r="AW128" s="51"/>
      <c r="AX128" s="51"/>
      <c r="AY128" s="51"/>
      <c r="AZ128" s="51"/>
      <c r="BA128" s="51"/>
      <c r="BB128" s="51"/>
      <c r="BC128" s="51"/>
      <c r="BD128" s="51"/>
      <c r="BE128" s="51"/>
      <c r="BF128" s="51"/>
      <c r="BG128" s="51"/>
      <c r="BH128" s="51"/>
      <c r="BI128" s="51"/>
      <c r="BJ128" s="51"/>
      <c r="BK128" s="51"/>
      <c r="BL128" s="50"/>
      <c r="BM128" s="50"/>
      <c r="BN128" s="50"/>
      <c r="BO128" s="50"/>
      <c r="BP128" s="50"/>
      <c r="BQ128" s="50"/>
      <c r="BR128" s="50"/>
      <c r="BS128" s="50"/>
      <c r="BT128" s="50"/>
      <c r="BU128" s="50"/>
      <c r="BV128" s="50"/>
      <c r="BW128" s="50"/>
    </row>
    <row r="129" spans="1:75" s="49" customFormat="1" ht="15" customHeight="1" x14ac:dyDescent="0.2">
      <c r="A129" s="5"/>
      <c r="B129" s="5"/>
      <c r="C129" s="5"/>
      <c r="D129" s="6" t="s">
        <v>57</v>
      </c>
      <c r="E129" s="468"/>
      <c r="F129" s="469"/>
      <c r="G129" s="469"/>
      <c r="H129" s="469"/>
      <c r="I129" s="469"/>
      <c r="J129" s="469"/>
      <c r="K129" s="469"/>
      <c r="L129" s="469"/>
      <c r="M129" s="469"/>
      <c r="N129" s="469"/>
      <c r="O129" s="469"/>
      <c r="P129" s="469"/>
      <c r="Q129" s="469"/>
      <c r="R129" s="469"/>
      <c r="S129" s="469"/>
      <c r="T129" s="469"/>
      <c r="U129" s="469"/>
      <c r="V129" s="469"/>
      <c r="W129" s="469"/>
      <c r="X129" s="469"/>
      <c r="Y129" s="469"/>
      <c r="Z129" s="469"/>
      <c r="AA129" s="469"/>
      <c r="AB129" s="469"/>
      <c r="AC129" s="470"/>
      <c r="AE129" s="97"/>
      <c r="AF129" s="38"/>
      <c r="AG129" s="51"/>
      <c r="AH129" s="51"/>
      <c r="AI129" s="51"/>
      <c r="AJ129" s="51"/>
      <c r="AK129" s="51"/>
      <c r="AL129" s="51"/>
      <c r="AM129" s="51"/>
      <c r="AN129" s="51"/>
      <c r="AO129" s="51"/>
      <c r="AP129" s="51"/>
      <c r="AQ129" s="51"/>
      <c r="AR129" s="51"/>
      <c r="AS129" s="51"/>
      <c r="AT129" s="51"/>
      <c r="AU129" s="51"/>
      <c r="AV129" s="51"/>
      <c r="AW129" s="51"/>
      <c r="AX129" s="51"/>
      <c r="AY129" s="51"/>
      <c r="AZ129" s="51"/>
      <c r="BA129" s="51"/>
      <c r="BB129" s="51"/>
      <c r="BC129" s="51"/>
      <c r="BD129" s="51"/>
      <c r="BE129" s="51"/>
      <c r="BF129" s="51"/>
      <c r="BG129" s="51"/>
      <c r="BH129" s="51"/>
      <c r="BI129" s="51"/>
      <c r="BJ129" s="51"/>
      <c r="BK129" s="51"/>
      <c r="BL129" s="50"/>
      <c r="BM129" s="50"/>
      <c r="BN129" s="50"/>
      <c r="BO129" s="50"/>
      <c r="BP129" s="50"/>
      <c r="BQ129" s="50"/>
      <c r="BR129" s="50"/>
      <c r="BS129" s="50"/>
      <c r="BT129" s="50"/>
      <c r="BU129" s="50"/>
      <c r="BV129" s="50"/>
      <c r="BW129" s="50"/>
    </row>
    <row r="130" spans="1:75" s="49" customFormat="1" ht="14.25" customHeight="1" x14ac:dyDescent="0.2">
      <c r="A130" s="5"/>
      <c r="B130" s="5"/>
      <c r="C130" s="5"/>
      <c r="D130" s="6" t="s">
        <v>58</v>
      </c>
      <c r="E130" s="471"/>
      <c r="F130" s="472"/>
      <c r="G130" s="472"/>
      <c r="H130" s="472"/>
      <c r="I130" s="472"/>
      <c r="J130" s="472"/>
      <c r="K130" s="472"/>
      <c r="L130" s="472"/>
      <c r="M130" s="472"/>
      <c r="N130" s="472"/>
      <c r="O130" s="472"/>
      <c r="P130" s="472"/>
      <c r="Q130" s="472"/>
      <c r="R130" s="472"/>
      <c r="S130" s="472"/>
      <c r="T130" s="472"/>
      <c r="U130" s="472"/>
      <c r="V130" s="472"/>
      <c r="W130" s="472"/>
      <c r="X130" s="472"/>
      <c r="Y130" s="472"/>
      <c r="Z130" s="472"/>
      <c r="AA130" s="472"/>
      <c r="AB130" s="472"/>
      <c r="AC130" s="473"/>
      <c r="AD130" s="96"/>
      <c r="AE130" s="97"/>
      <c r="AF130" s="38"/>
      <c r="AG130" s="51"/>
      <c r="AH130" s="51"/>
      <c r="AI130" s="51"/>
      <c r="AJ130" s="51"/>
      <c r="AK130" s="51"/>
      <c r="AL130" s="51"/>
      <c r="AM130" s="51"/>
      <c r="AN130" s="51"/>
      <c r="AO130" s="51"/>
      <c r="AP130" s="51"/>
      <c r="AQ130" s="51"/>
      <c r="AR130" s="51"/>
      <c r="AS130" s="51"/>
      <c r="AT130" s="51"/>
      <c r="AU130" s="51"/>
      <c r="AV130" s="51"/>
      <c r="AW130" s="51"/>
      <c r="AX130" s="51"/>
      <c r="AY130" s="51"/>
      <c r="AZ130" s="51"/>
      <c r="BA130" s="51"/>
      <c r="BB130" s="51"/>
      <c r="BC130" s="51"/>
      <c r="BD130" s="51"/>
      <c r="BE130" s="51"/>
      <c r="BF130" s="51"/>
      <c r="BG130" s="51"/>
      <c r="BH130" s="51"/>
      <c r="BI130" s="51"/>
      <c r="BJ130" s="51"/>
      <c r="BK130" s="51"/>
      <c r="BL130" s="50"/>
      <c r="BM130" s="50"/>
      <c r="BN130" s="50"/>
      <c r="BO130" s="50"/>
      <c r="BP130" s="50"/>
      <c r="BQ130" s="50"/>
      <c r="BR130" s="50"/>
      <c r="BS130" s="50"/>
      <c r="BT130" s="50"/>
      <c r="BU130" s="50"/>
      <c r="BV130" s="50"/>
      <c r="BW130" s="50"/>
    </row>
    <row r="131" spans="1:75" s="49" customFormat="1" ht="21" customHeight="1" x14ac:dyDescent="0.2">
      <c r="A131" s="5"/>
      <c r="B131" s="5"/>
      <c r="C131" s="5"/>
      <c r="D131" s="5"/>
      <c r="E131" s="5"/>
      <c r="F131" s="5"/>
      <c r="G131" s="5"/>
      <c r="H131" s="6"/>
      <c r="I131" s="5"/>
      <c r="J131" s="5"/>
      <c r="K131" s="5"/>
      <c r="L131" s="5"/>
      <c r="M131" s="5"/>
      <c r="N131" s="5"/>
      <c r="O131" s="5"/>
      <c r="P131" s="5"/>
      <c r="Q131" s="5"/>
      <c r="R131" s="5"/>
      <c r="S131" s="5"/>
      <c r="T131" s="5"/>
      <c r="U131" s="5"/>
      <c r="V131" s="5"/>
      <c r="W131" s="5"/>
      <c r="X131" s="5"/>
      <c r="Y131" s="5"/>
      <c r="Z131" s="5"/>
      <c r="AA131" s="14"/>
      <c r="AB131" s="14"/>
      <c r="AC131" s="52"/>
      <c r="AD131" s="51"/>
      <c r="AE131" s="38"/>
      <c r="AF131" s="38"/>
      <c r="AG131" s="51"/>
      <c r="AH131" s="51"/>
      <c r="AI131" s="51"/>
      <c r="AJ131" s="51"/>
      <c r="AK131" s="51"/>
      <c r="AL131" s="51"/>
      <c r="AM131" s="51"/>
      <c r="AN131" s="51"/>
      <c r="AO131" s="51"/>
      <c r="AP131" s="51"/>
      <c r="AQ131" s="51"/>
      <c r="AR131" s="51"/>
      <c r="AS131" s="51"/>
      <c r="AT131" s="51"/>
      <c r="AU131" s="51"/>
      <c r="AV131" s="51"/>
      <c r="AW131" s="51"/>
      <c r="AX131" s="51"/>
      <c r="AY131" s="51"/>
      <c r="AZ131" s="51"/>
      <c r="BA131" s="51"/>
      <c r="BB131" s="51"/>
      <c r="BC131" s="51"/>
      <c r="BD131" s="51"/>
      <c r="BE131" s="51"/>
      <c r="BF131" s="51"/>
      <c r="BG131" s="51"/>
      <c r="BH131" s="51"/>
      <c r="BI131" s="51"/>
      <c r="BJ131" s="51"/>
      <c r="BK131" s="51"/>
      <c r="BL131" s="50"/>
      <c r="BM131" s="50"/>
      <c r="BN131" s="50"/>
      <c r="BO131" s="50"/>
      <c r="BP131" s="50"/>
      <c r="BQ131" s="50"/>
      <c r="BR131" s="50"/>
      <c r="BS131" s="50"/>
      <c r="BT131" s="50"/>
      <c r="BU131" s="50"/>
      <c r="BV131" s="50"/>
      <c r="BW131" s="50"/>
    </row>
    <row r="132" spans="1:75" s="49" customFormat="1" ht="12.75" x14ac:dyDescent="0.2">
      <c r="A132" s="5"/>
      <c r="B132" s="5"/>
      <c r="C132" s="141" t="s">
        <v>111</v>
      </c>
      <c r="D132" s="5"/>
      <c r="E132" s="5"/>
      <c r="F132" s="534" t="s">
        <v>110</v>
      </c>
      <c r="G132" s="535"/>
      <c r="H132" s="535"/>
      <c r="I132" s="535"/>
      <c r="J132" s="535"/>
      <c r="K132" s="535"/>
      <c r="L132" s="535"/>
      <c r="M132" s="535"/>
      <c r="N132" s="535"/>
      <c r="O132" s="5"/>
      <c r="P132" s="5"/>
      <c r="Q132" s="5"/>
      <c r="R132" s="5"/>
      <c r="S132" s="5"/>
      <c r="T132" s="5"/>
      <c r="U132" s="5"/>
      <c r="V132" s="5"/>
      <c r="W132" s="5"/>
      <c r="X132" s="5"/>
      <c r="Y132" s="5"/>
      <c r="Z132" s="5"/>
      <c r="AA132" s="14"/>
      <c r="AB132" s="14"/>
      <c r="AC132" s="52"/>
      <c r="AD132" s="51"/>
      <c r="AE132" s="38"/>
      <c r="AF132" s="38"/>
      <c r="AG132" s="51"/>
      <c r="AH132" s="51"/>
      <c r="AI132" s="51"/>
      <c r="AJ132" s="51"/>
      <c r="AK132" s="51"/>
      <c r="AL132" s="51"/>
      <c r="AM132" s="51"/>
      <c r="AN132" s="51"/>
      <c r="AO132" s="51"/>
      <c r="AP132" s="51"/>
      <c r="AQ132" s="51"/>
      <c r="AR132" s="51"/>
      <c r="AS132" s="51"/>
      <c r="AT132" s="51"/>
      <c r="AU132" s="51"/>
      <c r="AV132" s="51"/>
      <c r="AW132" s="51"/>
      <c r="AX132" s="51"/>
      <c r="AY132" s="51"/>
      <c r="AZ132" s="51"/>
      <c r="BA132" s="51"/>
      <c r="BB132" s="51"/>
      <c r="BC132" s="51"/>
      <c r="BD132" s="51"/>
      <c r="BE132" s="51"/>
      <c r="BF132" s="51"/>
      <c r="BG132" s="51"/>
      <c r="BH132" s="51"/>
      <c r="BI132" s="51"/>
      <c r="BJ132" s="51"/>
      <c r="BK132" s="51"/>
      <c r="BL132" s="50"/>
      <c r="BM132" s="50"/>
      <c r="BN132" s="50"/>
      <c r="BO132" s="50"/>
      <c r="BP132" s="50"/>
      <c r="BQ132" s="50"/>
      <c r="BR132" s="50"/>
      <c r="BS132" s="50"/>
      <c r="BT132" s="50"/>
      <c r="BU132" s="50"/>
      <c r="BV132" s="50"/>
      <c r="BW132" s="50"/>
    </row>
    <row r="133" spans="1:75" s="49" customFormat="1" ht="17.25" customHeight="1" x14ac:dyDescent="0.2">
      <c r="A133" s="5"/>
      <c r="B133" s="5"/>
      <c r="C133" s="5"/>
      <c r="D133" s="5"/>
      <c r="E133" s="5"/>
      <c r="F133" s="5"/>
      <c r="G133" s="525"/>
      <c r="H133" s="526"/>
      <c r="I133" s="526"/>
      <c r="J133" s="526"/>
      <c r="K133" s="526"/>
      <c r="L133" s="526"/>
      <c r="M133" s="526"/>
      <c r="N133" s="526"/>
      <c r="O133" s="526"/>
      <c r="P133" s="526"/>
      <c r="Q133" s="526"/>
      <c r="R133" s="526"/>
      <c r="S133" s="526"/>
      <c r="T133" s="526"/>
      <c r="U133" s="526"/>
      <c r="V133" s="526"/>
      <c r="W133" s="526"/>
      <c r="X133" s="526"/>
      <c r="Y133" s="526"/>
      <c r="Z133" s="526"/>
      <c r="AA133" s="526"/>
      <c r="AB133" s="526"/>
      <c r="AC133" s="527"/>
      <c r="AD133" s="51"/>
      <c r="AE133" s="38"/>
      <c r="AF133" s="38"/>
      <c r="AG133" s="51"/>
      <c r="AH133" s="51"/>
      <c r="AI133" s="51"/>
      <c r="AJ133" s="51"/>
      <c r="AK133" s="51"/>
      <c r="AL133" s="51"/>
      <c r="AM133" s="51"/>
      <c r="AN133" s="51"/>
      <c r="AO133" s="51"/>
      <c r="AP133" s="51"/>
      <c r="AQ133" s="51"/>
      <c r="AR133" s="51"/>
      <c r="AS133" s="51"/>
      <c r="AT133" s="51"/>
      <c r="AU133" s="51"/>
      <c r="AV133" s="51"/>
      <c r="AW133" s="51"/>
      <c r="AX133" s="51"/>
      <c r="AY133" s="51"/>
      <c r="AZ133" s="51"/>
      <c r="BA133" s="51"/>
      <c r="BB133" s="51"/>
      <c r="BC133" s="51"/>
      <c r="BD133" s="51"/>
      <c r="BE133" s="51"/>
      <c r="BF133" s="51"/>
      <c r="BG133" s="51"/>
      <c r="BH133" s="51"/>
      <c r="BI133" s="51"/>
      <c r="BJ133" s="51"/>
      <c r="BK133" s="51"/>
      <c r="BL133" s="50"/>
      <c r="BM133" s="50"/>
      <c r="BN133" s="50"/>
      <c r="BO133" s="50"/>
      <c r="BP133" s="50"/>
      <c r="BQ133" s="50"/>
      <c r="BR133" s="50"/>
      <c r="BS133" s="50"/>
      <c r="BT133" s="50"/>
      <c r="BU133" s="50"/>
      <c r="BV133" s="50"/>
      <c r="BW133" s="50"/>
    </row>
    <row r="134" spans="1:75" s="49" customFormat="1" ht="12.75" x14ac:dyDescent="0.2">
      <c r="A134" s="5"/>
      <c r="B134" s="5"/>
      <c r="C134" s="5"/>
      <c r="D134" s="5"/>
      <c r="E134" s="5"/>
      <c r="F134" s="6" t="s">
        <v>59</v>
      </c>
      <c r="G134" s="528"/>
      <c r="H134" s="529"/>
      <c r="I134" s="529"/>
      <c r="J134" s="529"/>
      <c r="K134" s="529"/>
      <c r="L134" s="529"/>
      <c r="M134" s="529"/>
      <c r="N134" s="529"/>
      <c r="O134" s="529"/>
      <c r="P134" s="529"/>
      <c r="Q134" s="529"/>
      <c r="R134" s="529"/>
      <c r="S134" s="529"/>
      <c r="T134" s="529"/>
      <c r="U134" s="529"/>
      <c r="V134" s="529"/>
      <c r="W134" s="529"/>
      <c r="X134" s="529"/>
      <c r="Y134" s="529"/>
      <c r="Z134" s="529"/>
      <c r="AA134" s="529"/>
      <c r="AB134" s="529"/>
      <c r="AC134" s="530"/>
      <c r="AD134" s="51"/>
      <c r="AE134" s="38"/>
      <c r="AF134" s="38"/>
      <c r="AG134" s="51"/>
      <c r="AH134" s="51"/>
      <c r="AI134" s="51"/>
      <c r="AJ134" s="51"/>
      <c r="AK134" s="51"/>
      <c r="AL134" s="51"/>
      <c r="AM134" s="51"/>
      <c r="AN134" s="51"/>
      <c r="AO134" s="51"/>
      <c r="AP134" s="51"/>
      <c r="AQ134" s="51"/>
      <c r="AR134" s="51"/>
      <c r="AS134" s="51"/>
      <c r="AT134" s="51"/>
      <c r="AU134" s="51"/>
      <c r="AV134" s="51"/>
      <c r="AW134" s="51"/>
      <c r="AX134" s="51"/>
      <c r="AY134" s="51"/>
      <c r="AZ134" s="51"/>
      <c r="BA134" s="51"/>
      <c r="BB134" s="51"/>
      <c r="BC134" s="51"/>
      <c r="BD134" s="51"/>
      <c r="BE134" s="51"/>
      <c r="BF134" s="51"/>
      <c r="BG134" s="51"/>
      <c r="BH134" s="51"/>
      <c r="BI134" s="51"/>
      <c r="BJ134" s="51"/>
      <c r="BK134" s="51"/>
      <c r="BL134" s="50"/>
      <c r="BM134" s="50"/>
      <c r="BN134" s="50"/>
      <c r="BO134" s="50"/>
      <c r="BP134" s="50"/>
      <c r="BQ134" s="50"/>
      <c r="BR134" s="50"/>
      <c r="BS134" s="50"/>
      <c r="BT134" s="50"/>
      <c r="BU134" s="50"/>
      <c r="BV134" s="50"/>
      <c r="BW134" s="50"/>
    </row>
    <row r="135" spans="1:75" s="49" customFormat="1" ht="4.5" customHeight="1" x14ac:dyDescent="0.2">
      <c r="A135" s="5"/>
      <c r="B135" s="5"/>
      <c r="C135" s="5"/>
      <c r="D135" s="5"/>
      <c r="E135" s="5"/>
      <c r="F135" s="5"/>
      <c r="G135" s="528"/>
      <c r="H135" s="529"/>
      <c r="I135" s="529"/>
      <c r="J135" s="529"/>
      <c r="K135" s="529"/>
      <c r="L135" s="529"/>
      <c r="M135" s="529"/>
      <c r="N135" s="529"/>
      <c r="O135" s="529"/>
      <c r="P135" s="529"/>
      <c r="Q135" s="529"/>
      <c r="R135" s="529"/>
      <c r="S135" s="529"/>
      <c r="T135" s="529"/>
      <c r="U135" s="529"/>
      <c r="V135" s="529"/>
      <c r="W135" s="529"/>
      <c r="X135" s="529"/>
      <c r="Y135" s="529"/>
      <c r="Z135" s="529"/>
      <c r="AA135" s="529"/>
      <c r="AB135" s="529"/>
      <c r="AC135" s="530"/>
      <c r="AD135" s="51"/>
      <c r="AE135" s="38"/>
      <c r="AF135" s="38"/>
      <c r="AG135" s="51"/>
      <c r="AH135" s="51"/>
      <c r="AI135" s="51"/>
      <c r="AJ135" s="51"/>
      <c r="AK135" s="51"/>
      <c r="AL135" s="51"/>
      <c r="AM135" s="51"/>
      <c r="AN135" s="51"/>
      <c r="AO135" s="51"/>
      <c r="AP135" s="51"/>
      <c r="AQ135" s="51"/>
      <c r="AR135" s="51"/>
      <c r="AS135" s="51"/>
      <c r="AT135" s="51"/>
      <c r="AU135" s="51"/>
      <c r="AV135" s="51"/>
      <c r="AW135" s="51"/>
      <c r="AX135" s="51"/>
      <c r="AY135" s="51"/>
      <c r="AZ135" s="51"/>
      <c r="BA135" s="51"/>
      <c r="BB135" s="51"/>
      <c r="BC135" s="51"/>
      <c r="BD135" s="51"/>
      <c r="BE135" s="51"/>
      <c r="BF135" s="51"/>
      <c r="BG135" s="51"/>
      <c r="BH135" s="51"/>
      <c r="BI135" s="51"/>
      <c r="BJ135" s="51"/>
      <c r="BK135" s="51"/>
      <c r="BL135" s="50"/>
      <c r="BM135" s="50"/>
      <c r="BN135" s="50"/>
      <c r="BO135" s="50"/>
      <c r="BP135" s="50"/>
      <c r="BQ135" s="50"/>
      <c r="BR135" s="50"/>
      <c r="BS135" s="50"/>
      <c r="BT135" s="50"/>
      <c r="BU135" s="50"/>
      <c r="BV135" s="50"/>
      <c r="BW135" s="50"/>
    </row>
    <row r="136" spans="1:75" s="49" customFormat="1" ht="12.75" x14ac:dyDescent="0.2">
      <c r="A136" s="5"/>
      <c r="B136" s="5"/>
      <c r="C136" s="5"/>
      <c r="D136" s="5"/>
      <c r="E136" s="5"/>
      <c r="F136" s="6" t="s">
        <v>60</v>
      </c>
      <c r="G136" s="528"/>
      <c r="H136" s="529"/>
      <c r="I136" s="529"/>
      <c r="J136" s="529"/>
      <c r="K136" s="529"/>
      <c r="L136" s="529"/>
      <c r="M136" s="529"/>
      <c r="N136" s="529"/>
      <c r="O136" s="529"/>
      <c r="P136" s="529"/>
      <c r="Q136" s="529"/>
      <c r="R136" s="529"/>
      <c r="S136" s="529"/>
      <c r="T136" s="529"/>
      <c r="U136" s="529"/>
      <c r="V136" s="529"/>
      <c r="W136" s="529"/>
      <c r="X136" s="529"/>
      <c r="Y136" s="529"/>
      <c r="Z136" s="529"/>
      <c r="AA136" s="529"/>
      <c r="AB136" s="529"/>
      <c r="AC136" s="530"/>
      <c r="AD136" s="51"/>
      <c r="AE136" s="38"/>
      <c r="AF136" s="38"/>
      <c r="AG136" s="51"/>
      <c r="AH136" s="51"/>
      <c r="AI136" s="51"/>
      <c r="AJ136" s="51"/>
      <c r="AK136" s="51"/>
      <c r="AL136" s="51"/>
      <c r="AM136" s="51"/>
      <c r="AN136" s="51"/>
      <c r="AO136" s="51"/>
      <c r="AP136" s="51"/>
      <c r="AQ136" s="51"/>
      <c r="AR136" s="51"/>
      <c r="AS136" s="51"/>
      <c r="AT136" s="51"/>
      <c r="AU136" s="51"/>
      <c r="AV136" s="51"/>
      <c r="AW136" s="51"/>
      <c r="AX136" s="51"/>
      <c r="AY136" s="51"/>
      <c r="AZ136" s="51"/>
      <c r="BA136" s="51"/>
      <c r="BB136" s="51"/>
      <c r="BC136" s="51"/>
      <c r="BD136" s="51"/>
      <c r="BE136" s="51"/>
      <c r="BF136" s="51"/>
      <c r="BG136" s="51"/>
      <c r="BH136" s="51"/>
      <c r="BI136" s="51"/>
      <c r="BJ136" s="51"/>
      <c r="BK136" s="51"/>
      <c r="BL136" s="50"/>
      <c r="BM136" s="50"/>
      <c r="BN136" s="50"/>
      <c r="BO136" s="50"/>
      <c r="BP136" s="50"/>
      <c r="BQ136" s="50"/>
      <c r="BR136" s="50"/>
      <c r="BS136" s="50"/>
      <c r="BT136" s="50"/>
      <c r="BU136" s="50"/>
      <c r="BV136" s="50"/>
      <c r="BW136" s="50"/>
    </row>
    <row r="137" spans="1:75" s="49" customFormat="1" ht="4.5" customHeight="1" x14ac:dyDescent="0.2">
      <c r="A137" s="5"/>
      <c r="B137" s="5"/>
      <c r="C137" s="5"/>
      <c r="D137" s="5"/>
      <c r="E137" s="5"/>
      <c r="F137" s="5"/>
      <c r="G137" s="528"/>
      <c r="H137" s="529"/>
      <c r="I137" s="529"/>
      <c r="J137" s="529"/>
      <c r="K137" s="529"/>
      <c r="L137" s="529"/>
      <c r="M137" s="529"/>
      <c r="N137" s="529"/>
      <c r="O137" s="529"/>
      <c r="P137" s="529"/>
      <c r="Q137" s="529"/>
      <c r="R137" s="529"/>
      <c r="S137" s="529"/>
      <c r="T137" s="529"/>
      <c r="U137" s="529"/>
      <c r="V137" s="529"/>
      <c r="W137" s="529"/>
      <c r="X137" s="529"/>
      <c r="Y137" s="529"/>
      <c r="Z137" s="529"/>
      <c r="AA137" s="529"/>
      <c r="AB137" s="529"/>
      <c r="AC137" s="530"/>
      <c r="AD137" s="51"/>
      <c r="AE137" s="38"/>
      <c r="AF137" s="38"/>
      <c r="AG137" s="51"/>
      <c r="AH137" s="51"/>
      <c r="AI137" s="51"/>
      <c r="AJ137" s="51"/>
      <c r="AK137" s="51"/>
      <c r="AL137" s="51"/>
      <c r="AM137" s="51"/>
      <c r="AN137" s="51"/>
      <c r="AO137" s="51"/>
      <c r="AP137" s="51"/>
      <c r="AQ137" s="51"/>
      <c r="AR137" s="51"/>
      <c r="AS137" s="51"/>
      <c r="AT137" s="51"/>
      <c r="AU137" s="51"/>
      <c r="AV137" s="51"/>
      <c r="AW137" s="51"/>
      <c r="AX137" s="51"/>
      <c r="AY137" s="51"/>
      <c r="AZ137" s="51"/>
      <c r="BA137" s="51"/>
      <c r="BB137" s="51"/>
      <c r="BC137" s="51"/>
      <c r="BD137" s="51"/>
      <c r="BE137" s="51"/>
      <c r="BF137" s="51"/>
      <c r="BG137" s="51"/>
      <c r="BH137" s="51"/>
      <c r="BI137" s="51"/>
      <c r="BJ137" s="51"/>
      <c r="BK137" s="51"/>
      <c r="BL137" s="50"/>
      <c r="BM137" s="50"/>
      <c r="BN137" s="50"/>
      <c r="BO137" s="50"/>
      <c r="BP137" s="50"/>
      <c r="BQ137" s="50"/>
      <c r="BR137" s="50"/>
      <c r="BS137" s="50"/>
      <c r="BT137" s="50"/>
      <c r="BU137" s="50"/>
      <c r="BV137" s="50"/>
      <c r="BW137" s="50"/>
    </row>
    <row r="138" spans="1:75" s="49" customFormat="1" ht="12.75" x14ac:dyDescent="0.2">
      <c r="A138" s="5"/>
      <c r="B138" s="5"/>
      <c r="C138" s="5"/>
      <c r="D138" s="5"/>
      <c r="E138" s="5"/>
      <c r="F138" s="6" t="s">
        <v>61</v>
      </c>
      <c r="G138" s="531"/>
      <c r="H138" s="532"/>
      <c r="I138" s="532"/>
      <c r="J138" s="532"/>
      <c r="K138" s="532"/>
      <c r="L138" s="532"/>
      <c r="M138" s="532"/>
      <c r="N138" s="532"/>
      <c r="O138" s="532"/>
      <c r="P138" s="532"/>
      <c r="Q138" s="532"/>
      <c r="R138" s="532"/>
      <c r="S138" s="532"/>
      <c r="T138" s="532"/>
      <c r="U138" s="532"/>
      <c r="V138" s="532"/>
      <c r="W138" s="532"/>
      <c r="X138" s="532"/>
      <c r="Y138" s="532"/>
      <c r="Z138" s="532"/>
      <c r="AA138" s="532"/>
      <c r="AB138" s="532"/>
      <c r="AC138" s="533"/>
      <c r="AD138" s="51"/>
      <c r="AE138" s="38"/>
      <c r="AF138" s="38"/>
      <c r="AG138" s="51"/>
      <c r="AH138" s="51"/>
      <c r="AI138" s="51"/>
      <c r="AJ138" s="51"/>
      <c r="AK138" s="51"/>
      <c r="AL138" s="51"/>
      <c r="AM138" s="51"/>
      <c r="AN138" s="51"/>
      <c r="AO138" s="51"/>
      <c r="AP138" s="51"/>
      <c r="AQ138" s="51"/>
      <c r="AR138" s="51"/>
      <c r="AS138" s="51"/>
      <c r="AT138" s="51"/>
      <c r="AU138" s="51"/>
      <c r="AV138" s="51"/>
      <c r="AW138" s="51"/>
      <c r="AX138" s="51"/>
      <c r="AY138" s="51"/>
      <c r="AZ138" s="51"/>
      <c r="BA138" s="51"/>
      <c r="BB138" s="51"/>
      <c r="BC138" s="51"/>
      <c r="BD138" s="51"/>
      <c r="BE138" s="51"/>
      <c r="BF138" s="51"/>
      <c r="BG138" s="51"/>
      <c r="BH138" s="51"/>
      <c r="BI138" s="51"/>
      <c r="BJ138" s="51"/>
      <c r="BK138" s="51"/>
      <c r="BL138" s="50"/>
      <c r="BM138" s="50"/>
      <c r="BN138" s="50"/>
      <c r="BO138" s="50"/>
      <c r="BP138" s="50"/>
      <c r="BQ138" s="50"/>
      <c r="BR138" s="50"/>
      <c r="BS138" s="50"/>
      <c r="BT138" s="50"/>
      <c r="BU138" s="50"/>
      <c r="BV138" s="50"/>
      <c r="BW138" s="50"/>
    </row>
    <row r="139" spans="1:75" s="49" customFormat="1" ht="4.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14"/>
      <c r="AB139" s="14"/>
      <c r="AC139" s="52"/>
      <c r="AD139" s="51"/>
      <c r="AE139" s="38"/>
      <c r="AF139" s="38"/>
      <c r="AG139" s="51"/>
      <c r="AH139" s="51"/>
      <c r="AI139" s="51"/>
      <c r="AJ139" s="51"/>
      <c r="AK139" s="51"/>
      <c r="AL139" s="51"/>
      <c r="AM139" s="51"/>
      <c r="AN139" s="51"/>
      <c r="AO139" s="51"/>
      <c r="AP139" s="51"/>
      <c r="AQ139" s="51"/>
      <c r="AR139" s="51"/>
      <c r="AS139" s="51"/>
      <c r="AT139" s="51"/>
      <c r="AU139" s="51"/>
      <c r="AV139" s="51"/>
      <c r="AW139" s="51"/>
      <c r="AX139" s="51"/>
      <c r="AY139" s="51"/>
      <c r="AZ139" s="51"/>
      <c r="BA139" s="51"/>
      <c r="BB139" s="51"/>
      <c r="BC139" s="51"/>
      <c r="BD139" s="51"/>
      <c r="BE139" s="51"/>
      <c r="BF139" s="51"/>
      <c r="BG139" s="51"/>
      <c r="BH139" s="51"/>
      <c r="BI139" s="51"/>
      <c r="BJ139" s="51"/>
      <c r="BK139" s="51"/>
      <c r="BL139" s="50"/>
      <c r="BM139" s="50"/>
      <c r="BN139" s="50"/>
      <c r="BO139" s="50"/>
      <c r="BP139" s="50"/>
      <c r="BQ139" s="50"/>
      <c r="BR139" s="50"/>
      <c r="BS139" s="50"/>
      <c r="BT139" s="50"/>
      <c r="BU139" s="50"/>
      <c r="BV139" s="50"/>
      <c r="BW139" s="50"/>
    </row>
    <row r="140" spans="1:75" s="49" customFormat="1" ht="10.5" customHeight="1" x14ac:dyDescent="0.2">
      <c r="A140" s="5"/>
      <c r="B140" s="5"/>
      <c r="C140" s="5"/>
      <c r="D140" s="5"/>
      <c r="E140" s="5"/>
      <c r="F140" s="5"/>
      <c r="G140" s="5"/>
      <c r="H140" s="6"/>
      <c r="I140" s="5"/>
      <c r="J140" s="5"/>
      <c r="K140" s="5"/>
      <c r="L140" s="5"/>
      <c r="M140" s="5"/>
      <c r="N140" s="5"/>
      <c r="O140" s="5"/>
      <c r="P140" s="5"/>
      <c r="Q140" s="5"/>
      <c r="R140" s="5"/>
      <c r="S140" s="5"/>
      <c r="T140" s="5"/>
      <c r="U140" s="5"/>
      <c r="V140" s="5"/>
      <c r="W140" s="5"/>
      <c r="X140" s="5"/>
      <c r="Y140" s="5"/>
      <c r="Z140" s="5"/>
      <c r="AA140" s="14"/>
      <c r="AB140" s="14"/>
      <c r="AC140" s="52"/>
      <c r="AD140" s="51"/>
      <c r="AE140" s="38"/>
      <c r="AF140" s="38"/>
      <c r="AG140" s="51"/>
      <c r="AH140" s="51"/>
      <c r="AI140" s="51"/>
      <c r="AJ140" s="51"/>
      <c r="AK140" s="51"/>
      <c r="AL140" s="51"/>
      <c r="AM140" s="51"/>
      <c r="AN140" s="51"/>
      <c r="AO140" s="51"/>
      <c r="AP140" s="51"/>
      <c r="AQ140" s="51"/>
      <c r="AR140" s="51"/>
      <c r="AS140" s="51"/>
      <c r="AT140" s="51"/>
      <c r="AU140" s="51"/>
      <c r="AV140" s="51"/>
      <c r="AW140" s="51"/>
      <c r="AX140" s="51"/>
      <c r="AY140" s="51"/>
      <c r="AZ140" s="51"/>
      <c r="BA140" s="51"/>
      <c r="BB140" s="51"/>
      <c r="BC140" s="51"/>
      <c r="BD140" s="51"/>
      <c r="BE140" s="51"/>
      <c r="BF140" s="51"/>
      <c r="BG140" s="51"/>
      <c r="BH140" s="51"/>
      <c r="BI140" s="51"/>
      <c r="BJ140" s="51"/>
      <c r="BK140" s="51"/>
      <c r="BL140" s="50"/>
      <c r="BM140" s="50"/>
      <c r="BN140" s="50"/>
      <c r="BO140" s="50"/>
      <c r="BP140" s="50"/>
      <c r="BQ140" s="50"/>
      <c r="BR140" s="50"/>
      <c r="BS140" s="50"/>
      <c r="BT140" s="50"/>
      <c r="BU140" s="50"/>
      <c r="BV140" s="50"/>
      <c r="BW140" s="50"/>
    </row>
    <row r="141" spans="1:75" s="49" customFormat="1" ht="16.5" customHeight="1" x14ac:dyDescent="0.2">
      <c r="A141" s="5"/>
      <c r="B141" s="5"/>
      <c r="C141" s="141" t="s">
        <v>109</v>
      </c>
      <c r="D141" s="5"/>
      <c r="E141" s="5"/>
      <c r="F141" s="497" t="s">
        <v>108</v>
      </c>
      <c r="G141" s="497"/>
      <c r="H141" s="497"/>
      <c r="I141" s="497"/>
      <c r="J141" s="497"/>
      <c r="K141" s="497"/>
      <c r="L141" s="497"/>
      <c r="M141" s="497"/>
      <c r="N141" s="497"/>
      <c r="O141" s="497"/>
      <c r="P141" s="497"/>
      <c r="Q141" s="497"/>
      <c r="R141" s="497"/>
      <c r="S141" s="497"/>
      <c r="T141" s="497"/>
      <c r="U141" s="497"/>
      <c r="V141" s="497"/>
      <c r="W141" s="5"/>
      <c r="X141" s="5"/>
      <c r="Y141" s="5"/>
      <c r="Z141" s="5"/>
      <c r="AA141" s="14"/>
      <c r="AB141" s="14"/>
      <c r="AC141" s="52"/>
      <c r="AD141" s="51"/>
      <c r="AE141" s="38"/>
      <c r="AF141" s="38"/>
      <c r="AG141" s="51"/>
      <c r="AH141" s="51"/>
      <c r="AI141" s="51"/>
      <c r="AJ141" s="51"/>
      <c r="AK141" s="51"/>
      <c r="AL141" s="51"/>
      <c r="AM141" s="51"/>
      <c r="AN141" s="51"/>
      <c r="AO141" s="51"/>
      <c r="AP141" s="51"/>
      <c r="AQ141" s="51"/>
      <c r="AR141" s="51"/>
      <c r="AS141" s="51"/>
      <c r="AT141" s="51"/>
      <c r="AU141" s="51"/>
      <c r="AV141" s="51"/>
      <c r="AW141" s="51"/>
      <c r="AX141" s="51"/>
      <c r="AY141" s="51"/>
      <c r="AZ141" s="51"/>
      <c r="BA141" s="51"/>
      <c r="BB141" s="51"/>
      <c r="BC141" s="51"/>
      <c r="BD141" s="51"/>
      <c r="BE141" s="51"/>
      <c r="BF141" s="51"/>
      <c r="BG141" s="51"/>
      <c r="BH141" s="51"/>
      <c r="BI141" s="51"/>
      <c r="BJ141" s="51"/>
      <c r="BK141" s="51"/>
      <c r="BL141" s="50"/>
      <c r="BM141" s="50"/>
      <c r="BN141" s="50"/>
      <c r="BO141" s="50"/>
      <c r="BP141" s="50"/>
      <c r="BQ141" s="50"/>
      <c r="BR141" s="50"/>
      <c r="BS141" s="50"/>
      <c r="BT141" s="50"/>
      <c r="BU141" s="50"/>
      <c r="BV141" s="50"/>
      <c r="BW141" s="50"/>
    </row>
    <row r="142" spans="1:75" s="49" customFormat="1" ht="17.25" customHeight="1" x14ac:dyDescent="0.2">
      <c r="A142" s="5"/>
      <c r="B142" s="5"/>
      <c r="C142" s="5"/>
      <c r="D142" s="5"/>
      <c r="E142" s="525"/>
      <c r="F142" s="526"/>
      <c r="G142" s="526"/>
      <c r="H142" s="526"/>
      <c r="I142" s="526"/>
      <c r="J142" s="526"/>
      <c r="K142" s="526"/>
      <c r="L142" s="526"/>
      <c r="M142" s="526"/>
      <c r="N142" s="526"/>
      <c r="O142" s="526"/>
      <c r="P142" s="526"/>
      <c r="Q142" s="526"/>
      <c r="R142" s="526"/>
      <c r="S142" s="526"/>
      <c r="T142" s="526"/>
      <c r="U142" s="526"/>
      <c r="V142" s="526"/>
      <c r="W142" s="526"/>
      <c r="X142" s="526"/>
      <c r="Y142" s="526"/>
      <c r="Z142" s="526"/>
      <c r="AA142" s="526"/>
      <c r="AB142" s="526"/>
      <c r="AC142" s="527"/>
      <c r="AD142" s="51"/>
      <c r="AE142" s="38"/>
      <c r="AF142" s="38"/>
      <c r="AG142" s="51"/>
      <c r="AH142" s="51"/>
      <c r="AI142" s="51"/>
      <c r="AJ142" s="51"/>
      <c r="AK142" s="51"/>
      <c r="AL142" s="51"/>
      <c r="AM142" s="51"/>
      <c r="AN142" s="51"/>
      <c r="AO142" s="51"/>
      <c r="AP142" s="51"/>
      <c r="AQ142" s="51"/>
      <c r="AR142" s="51"/>
      <c r="AS142" s="51"/>
      <c r="AT142" s="51"/>
      <c r="AU142" s="51"/>
      <c r="AV142" s="51"/>
      <c r="AW142" s="51"/>
      <c r="AX142" s="51"/>
      <c r="AY142" s="51"/>
      <c r="AZ142" s="51"/>
      <c r="BA142" s="51"/>
      <c r="BB142" s="51"/>
      <c r="BC142" s="51"/>
      <c r="BD142" s="51"/>
      <c r="BE142" s="51"/>
      <c r="BF142" s="51"/>
      <c r="BG142" s="51"/>
      <c r="BH142" s="51"/>
      <c r="BI142" s="51"/>
      <c r="BJ142" s="51"/>
      <c r="BK142" s="51"/>
      <c r="BL142" s="50"/>
      <c r="BM142" s="50"/>
      <c r="BN142" s="50"/>
      <c r="BO142" s="50"/>
      <c r="BP142" s="50"/>
      <c r="BQ142" s="50"/>
      <c r="BR142" s="50"/>
      <c r="BS142" s="50"/>
      <c r="BT142" s="50"/>
      <c r="BU142" s="50"/>
      <c r="BV142" s="50"/>
      <c r="BW142" s="50"/>
    </row>
    <row r="143" spans="1:75" s="49" customFormat="1" ht="12.75" customHeight="1" x14ac:dyDescent="0.2">
      <c r="A143" s="5"/>
      <c r="B143" s="5"/>
      <c r="C143" s="5"/>
      <c r="D143" s="6" t="s">
        <v>107</v>
      </c>
      <c r="E143" s="528"/>
      <c r="F143" s="529"/>
      <c r="G143" s="529"/>
      <c r="H143" s="529"/>
      <c r="I143" s="529"/>
      <c r="J143" s="529"/>
      <c r="K143" s="529"/>
      <c r="L143" s="529"/>
      <c r="M143" s="529"/>
      <c r="N143" s="529"/>
      <c r="O143" s="529"/>
      <c r="P143" s="529"/>
      <c r="Q143" s="529"/>
      <c r="R143" s="529"/>
      <c r="S143" s="529"/>
      <c r="T143" s="529"/>
      <c r="U143" s="529"/>
      <c r="V143" s="529"/>
      <c r="W143" s="529"/>
      <c r="X143" s="529"/>
      <c r="Y143" s="529"/>
      <c r="Z143" s="529"/>
      <c r="AA143" s="529"/>
      <c r="AB143" s="529"/>
      <c r="AC143" s="530"/>
      <c r="AD143" s="51"/>
      <c r="AE143" s="38"/>
      <c r="AF143" s="38"/>
      <c r="AG143" s="51"/>
      <c r="AH143" s="51"/>
      <c r="AI143" s="51"/>
      <c r="AJ143" s="51"/>
      <c r="AK143" s="51"/>
      <c r="AL143" s="51"/>
      <c r="AM143" s="51"/>
      <c r="AN143" s="51"/>
      <c r="AO143" s="51"/>
      <c r="AP143" s="51"/>
      <c r="AQ143" s="51"/>
      <c r="AR143" s="51"/>
      <c r="AS143" s="51"/>
      <c r="AT143" s="51"/>
      <c r="AU143" s="51"/>
      <c r="AV143" s="51"/>
      <c r="AW143" s="51"/>
      <c r="AX143" s="51"/>
      <c r="AY143" s="51"/>
      <c r="AZ143" s="51"/>
      <c r="BA143" s="51"/>
      <c r="BB143" s="51"/>
      <c r="BC143" s="51"/>
      <c r="BD143" s="51"/>
      <c r="BE143" s="51"/>
      <c r="BF143" s="51"/>
      <c r="BG143" s="51"/>
      <c r="BH143" s="51"/>
      <c r="BI143" s="51"/>
      <c r="BJ143" s="51"/>
      <c r="BK143" s="51"/>
      <c r="BL143" s="50"/>
      <c r="BM143" s="50"/>
      <c r="BN143" s="50"/>
      <c r="BO143" s="50"/>
      <c r="BP143" s="50"/>
      <c r="BQ143" s="50"/>
      <c r="BR143" s="50"/>
      <c r="BS143" s="50"/>
      <c r="BT143" s="50"/>
      <c r="BU143" s="50"/>
      <c r="BV143" s="50"/>
      <c r="BW143" s="50"/>
    </row>
    <row r="144" spans="1:75" s="49" customFormat="1" ht="4.5" customHeight="1" x14ac:dyDescent="0.2">
      <c r="A144" s="5"/>
      <c r="B144" s="5"/>
      <c r="C144" s="5"/>
      <c r="D144" s="5"/>
      <c r="E144" s="528"/>
      <c r="F144" s="529"/>
      <c r="G144" s="529"/>
      <c r="H144" s="529"/>
      <c r="I144" s="529"/>
      <c r="J144" s="529"/>
      <c r="K144" s="529"/>
      <c r="L144" s="529"/>
      <c r="M144" s="529"/>
      <c r="N144" s="529"/>
      <c r="O144" s="529"/>
      <c r="P144" s="529"/>
      <c r="Q144" s="529"/>
      <c r="R144" s="529"/>
      <c r="S144" s="529"/>
      <c r="T144" s="529"/>
      <c r="U144" s="529"/>
      <c r="V144" s="529"/>
      <c r="W144" s="529"/>
      <c r="X144" s="529"/>
      <c r="Y144" s="529"/>
      <c r="Z144" s="529"/>
      <c r="AA144" s="529"/>
      <c r="AB144" s="529"/>
      <c r="AC144" s="530"/>
      <c r="AD144" s="51"/>
      <c r="AE144" s="38"/>
      <c r="AF144" s="38"/>
      <c r="AG144" s="51"/>
      <c r="AH144" s="51"/>
      <c r="AI144" s="51"/>
      <c r="AJ144" s="51"/>
      <c r="AK144" s="51"/>
      <c r="AL144" s="51"/>
      <c r="AM144" s="51"/>
      <c r="AN144" s="51"/>
      <c r="AO144" s="51"/>
      <c r="AP144" s="51"/>
      <c r="AQ144" s="51"/>
      <c r="AR144" s="51"/>
      <c r="AS144" s="51"/>
      <c r="AT144" s="51"/>
      <c r="AU144" s="51"/>
      <c r="AV144" s="51"/>
      <c r="AW144" s="51"/>
      <c r="AX144" s="51"/>
      <c r="AY144" s="51"/>
      <c r="AZ144" s="51"/>
      <c r="BA144" s="51"/>
      <c r="BB144" s="51"/>
      <c r="BC144" s="51"/>
      <c r="BD144" s="51"/>
      <c r="BE144" s="51"/>
      <c r="BF144" s="51"/>
      <c r="BG144" s="51"/>
      <c r="BH144" s="51"/>
      <c r="BI144" s="51"/>
      <c r="BJ144" s="51"/>
      <c r="BK144" s="51"/>
      <c r="BL144" s="50"/>
      <c r="BM144" s="50"/>
      <c r="BN144" s="50"/>
      <c r="BO144" s="50"/>
      <c r="BP144" s="50"/>
      <c r="BQ144" s="50"/>
      <c r="BR144" s="50"/>
      <c r="BS144" s="50"/>
      <c r="BT144" s="50"/>
      <c r="BU144" s="50"/>
      <c r="BV144" s="50"/>
      <c r="BW144" s="50"/>
    </row>
    <row r="145" spans="1:75" s="49" customFormat="1" ht="12.75" x14ac:dyDescent="0.2">
      <c r="A145" s="5"/>
      <c r="B145" s="5"/>
      <c r="C145" s="5"/>
      <c r="D145" s="6" t="s">
        <v>106</v>
      </c>
      <c r="E145" s="528"/>
      <c r="F145" s="529"/>
      <c r="G145" s="529"/>
      <c r="H145" s="529"/>
      <c r="I145" s="529"/>
      <c r="J145" s="529"/>
      <c r="K145" s="529"/>
      <c r="L145" s="529"/>
      <c r="M145" s="529"/>
      <c r="N145" s="529"/>
      <c r="O145" s="529"/>
      <c r="P145" s="529"/>
      <c r="Q145" s="529"/>
      <c r="R145" s="529"/>
      <c r="S145" s="529"/>
      <c r="T145" s="529"/>
      <c r="U145" s="529"/>
      <c r="V145" s="529"/>
      <c r="W145" s="529"/>
      <c r="X145" s="529"/>
      <c r="Y145" s="529"/>
      <c r="Z145" s="529"/>
      <c r="AA145" s="529"/>
      <c r="AB145" s="529"/>
      <c r="AC145" s="530"/>
      <c r="AD145" s="51"/>
      <c r="AE145" s="38"/>
      <c r="AF145" s="38"/>
      <c r="AG145" s="51"/>
      <c r="AH145" s="51"/>
      <c r="AI145" s="51"/>
      <c r="AJ145" s="51"/>
      <c r="AK145" s="51"/>
      <c r="AL145" s="51"/>
      <c r="AM145" s="51"/>
      <c r="AN145" s="51"/>
      <c r="AO145" s="51"/>
      <c r="AP145" s="51"/>
      <c r="AQ145" s="51"/>
      <c r="AR145" s="51"/>
      <c r="AS145" s="51"/>
      <c r="AT145" s="51"/>
      <c r="AU145" s="51"/>
      <c r="AV145" s="51"/>
      <c r="AW145" s="51"/>
      <c r="AX145" s="51"/>
      <c r="AY145" s="51"/>
      <c r="AZ145" s="51"/>
      <c r="BA145" s="51"/>
      <c r="BB145" s="51"/>
      <c r="BC145" s="51"/>
      <c r="BD145" s="51"/>
      <c r="BE145" s="51"/>
      <c r="BF145" s="51"/>
      <c r="BG145" s="51"/>
      <c r="BH145" s="51"/>
      <c r="BI145" s="51"/>
      <c r="BJ145" s="51"/>
      <c r="BK145" s="51"/>
      <c r="BL145" s="50"/>
      <c r="BM145" s="50"/>
      <c r="BN145" s="50"/>
      <c r="BO145" s="50"/>
      <c r="BP145" s="50"/>
      <c r="BQ145" s="50"/>
      <c r="BR145" s="50"/>
      <c r="BS145" s="50"/>
      <c r="BT145" s="50"/>
      <c r="BU145" s="50"/>
      <c r="BV145" s="50"/>
      <c r="BW145" s="50"/>
    </row>
    <row r="146" spans="1:75" s="49" customFormat="1" ht="4.5" customHeight="1" x14ac:dyDescent="0.2">
      <c r="A146" s="5"/>
      <c r="B146" s="5"/>
      <c r="C146" s="5"/>
      <c r="D146" s="5"/>
      <c r="E146" s="528"/>
      <c r="F146" s="529"/>
      <c r="G146" s="529"/>
      <c r="H146" s="529"/>
      <c r="I146" s="529"/>
      <c r="J146" s="529"/>
      <c r="K146" s="529"/>
      <c r="L146" s="529"/>
      <c r="M146" s="529"/>
      <c r="N146" s="529"/>
      <c r="O146" s="529"/>
      <c r="P146" s="529"/>
      <c r="Q146" s="529"/>
      <c r="R146" s="529"/>
      <c r="S146" s="529"/>
      <c r="T146" s="529"/>
      <c r="U146" s="529"/>
      <c r="V146" s="529"/>
      <c r="W146" s="529"/>
      <c r="X146" s="529"/>
      <c r="Y146" s="529"/>
      <c r="Z146" s="529"/>
      <c r="AA146" s="529"/>
      <c r="AB146" s="529"/>
      <c r="AC146" s="530"/>
      <c r="AD146" s="51"/>
      <c r="AE146" s="38"/>
      <c r="AF146" s="38"/>
      <c r="AG146" s="51"/>
      <c r="AH146" s="51"/>
      <c r="AI146" s="51"/>
      <c r="AJ146" s="51"/>
      <c r="AK146" s="51"/>
      <c r="AL146" s="51"/>
      <c r="AM146" s="51"/>
      <c r="AN146" s="51"/>
      <c r="AO146" s="51"/>
      <c r="AP146" s="51"/>
      <c r="AQ146" s="51"/>
      <c r="AR146" s="51"/>
      <c r="AS146" s="51"/>
      <c r="AT146" s="51"/>
      <c r="AU146" s="51"/>
      <c r="AV146" s="51"/>
      <c r="AW146" s="51"/>
      <c r="AX146" s="51"/>
      <c r="AY146" s="51"/>
      <c r="AZ146" s="51"/>
      <c r="BA146" s="51"/>
      <c r="BB146" s="51"/>
      <c r="BC146" s="51"/>
      <c r="BD146" s="51"/>
      <c r="BE146" s="51"/>
      <c r="BF146" s="51"/>
      <c r="BG146" s="51"/>
      <c r="BH146" s="51"/>
      <c r="BI146" s="51"/>
      <c r="BJ146" s="51"/>
      <c r="BK146" s="51"/>
      <c r="BL146" s="50"/>
      <c r="BM146" s="50"/>
      <c r="BN146" s="50"/>
      <c r="BO146" s="50"/>
      <c r="BP146" s="50"/>
      <c r="BQ146" s="50"/>
      <c r="BR146" s="50"/>
      <c r="BS146" s="50"/>
      <c r="BT146" s="50"/>
      <c r="BU146" s="50"/>
      <c r="BV146" s="50"/>
      <c r="BW146" s="50"/>
    </row>
    <row r="147" spans="1:75" s="49" customFormat="1" ht="12.75" x14ac:dyDescent="0.2">
      <c r="A147" s="5"/>
      <c r="B147" s="5"/>
      <c r="C147" s="5"/>
      <c r="D147" s="6" t="s">
        <v>105</v>
      </c>
      <c r="E147" s="531"/>
      <c r="F147" s="532"/>
      <c r="G147" s="532"/>
      <c r="H147" s="532"/>
      <c r="I147" s="532"/>
      <c r="J147" s="532"/>
      <c r="K147" s="532"/>
      <c r="L147" s="532"/>
      <c r="M147" s="532"/>
      <c r="N147" s="532"/>
      <c r="O147" s="532"/>
      <c r="P147" s="532"/>
      <c r="Q147" s="532"/>
      <c r="R147" s="532"/>
      <c r="S147" s="532"/>
      <c r="T147" s="532"/>
      <c r="U147" s="532"/>
      <c r="V147" s="532"/>
      <c r="W147" s="532"/>
      <c r="X147" s="532"/>
      <c r="Y147" s="532"/>
      <c r="Z147" s="532"/>
      <c r="AA147" s="532"/>
      <c r="AB147" s="532"/>
      <c r="AC147" s="533"/>
      <c r="AD147" s="51"/>
      <c r="AE147" s="38"/>
      <c r="AF147" s="38"/>
      <c r="AG147" s="51"/>
      <c r="AH147" s="51"/>
      <c r="AI147" s="51"/>
      <c r="AJ147" s="51"/>
      <c r="AK147" s="51"/>
      <c r="AL147" s="51"/>
      <c r="AM147" s="51"/>
      <c r="AN147" s="51"/>
      <c r="AO147" s="51"/>
      <c r="AP147" s="51"/>
      <c r="AQ147" s="51"/>
      <c r="AR147" s="51"/>
      <c r="AS147" s="51"/>
      <c r="AT147" s="51"/>
      <c r="AU147" s="51"/>
      <c r="AV147" s="51"/>
      <c r="AW147" s="51"/>
      <c r="AX147" s="51"/>
      <c r="AY147" s="51"/>
      <c r="AZ147" s="51"/>
      <c r="BA147" s="51"/>
      <c r="BB147" s="51"/>
      <c r="BC147" s="51"/>
      <c r="BD147" s="51"/>
      <c r="BE147" s="51"/>
      <c r="BF147" s="51"/>
      <c r="BG147" s="51"/>
      <c r="BH147" s="51"/>
      <c r="BI147" s="51"/>
      <c r="BJ147" s="51"/>
      <c r="BK147" s="51"/>
      <c r="BL147" s="50"/>
      <c r="BM147" s="50"/>
      <c r="BN147" s="50"/>
      <c r="BO147" s="50"/>
      <c r="BP147" s="50"/>
      <c r="BQ147" s="50"/>
      <c r="BR147" s="50"/>
      <c r="BS147" s="50"/>
      <c r="BT147" s="50"/>
      <c r="BU147" s="50"/>
      <c r="BV147" s="50"/>
      <c r="BW147" s="50"/>
    </row>
    <row r="148" spans="1:75" s="49" customFormat="1" ht="20.25" customHeight="1" x14ac:dyDescent="0.2">
      <c r="A148" s="5"/>
      <c r="B148" s="5"/>
      <c r="C148" s="5"/>
      <c r="D148" s="5"/>
      <c r="E148" s="5"/>
      <c r="F148" s="5"/>
      <c r="G148" s="5"/>
      <c r="H148" s="6"/>
      <c r="I148" s="5"/>
      <c r="J148" s="5"/>
      <c r="K148" s="5"/>
      <c r="L148" s="5"/>
      <c r="M148" s="5"/>
      <c r="N148" s="5"/>
      <c r="O148" s="5"/>
      <c r="P148" s="5"/>
      <c r="Q148" s="5"/>
      <c r="R148" s="5"/>
      <c r="S148" s="5"/>
      <c r="T148" s="5"/>
      <c r="U148" s="5"/>
      <c r="V148" s="5"/>
      <c r="W148" s="5"/>
      <c r="X148" s="5"/>
      <c r="Y148" s="5"/>
      <c r="Z148" s="5"/>
      <c r="AA148" s="14"/>
      <c r="AB148" s="14"/>
      <c r="AC148" s="52"/>
      <c r="AD148" s="51"/>
      <c r="AE148" s="38"/>
      <c r="AF148" s="38"/>
      <c r="AG148" s="51"/>
      <c r="AH148" s="51"/>
      <c r="AI148" s="51"/>
      <c r="AJ148" s="51"/>
      <c r="AK148" s="51"/>
      <c r="AL148" s="51"/>
      <c r="AM148" s="51"/>
      <c r="AN148" s="51"/>
      <c r="AO148" s="51"/>
      <c r="AP148" s="51"/>
      <c r="AQ148" s="51"/>
      <c r="AR148" s="51"/>
      <c r="AS148" s="51"/>
      <c r="AT148" s="51"/>
      <c r="AU148" s="51"/>
      <c r="AV148" s="51"/>
      <c r="AW148" s="51"/>
      <c r="AX148" s="51"/>
      <c r="AY148" s="51"/>
      <c r="AZ148" s="51"/>
      <c r="BA148" s="51"/>
      <c r="BB148" s="51"/>
      <c r="BC148" s="51"/>
      <c r="BD148" s="51"/>
      <c r="BE148" s="51"/>
      <c r="BF148" s="51"/>
      <c r="BG148" s="51"/>
      <c r="BH148" s="51"/>
      <c r="BI148" s="51"/>
      <c r="BJ148" s="51"/>
      <c r="BK148" s="51"/>
      <c r="BL148" s="50"/>
      <c r="BM148" s="50"/>
      <c r="BN148" s="50"/>
      <c r="BO148" s="50"/>
      <c r="BP148" s="50"/>
      <c r="BQ148" s="50"/>
      <c r="BR148" s="50"/>
      <c r="BS148" s="50"/>
      <c r="BT148" s="50"/>
      <c r="BU148" s="50"/>
      <c r="BV148" s="50"/>
      <c r="BW148" s="50"/>
    </row>
    <row r="149" spans="1:75" ht="20.25" customHeight="1" x14ac:dyDescent="0.2">
      <c r="A149" s="5"/>
      <c r="B149" s="5"/>
      <c r="C149" s="141" t="s">
        <v>104</v>
      </c>
      <c r="D149" s="5"/>
      <c r="E149" s="5"/>
      <c r="F149" s="5"/>
      <c r="G149" s="5"/>
      <c r="H149" s="53" t="s">
        <v>176</v>
      </c>
      <c r="I149" s="53"/>
      <c r="J149" s="53"/>
      <c r="K149" s="53"/>
      <c r="L149" s="53"/>
      <c r="M149" s="53"/>
      <c r="N149" s="53"/>
      <c r="O149" s="53"/>
      <c r="P149" s="53"/>
      <c r="Q149" s="53"/>
      <c r="R149" s="53"/>
      <c r="S149" s="53"/>
      <c r="T149" s="53"/>
      <c r="U149" s="53"/>
      <c r="V149" s="5"/>
      <c r="W149" s="5"/>
      <c r="X149" s="5"/>
      <c r="Y149" s="5"/>
      <c r="Z149" s="5"/>
      <c r="AA149" s="14"/>
      <c r="AB149" s="14"/>
      <c r="AC149" s="36"/>
      <c r="AD149" s="35"/>
      <c r="AE149" s="37"/>
      <c r="AF149" s="37"/>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3"/>
      <c r="BM149" s="33"/>
      <c r="BN149" s="33"/>
      <c r="BO149" s="33"/>
      <c r="BP149" s="33"/>
      <c r="BQ149" s="33"/>
      <c r="BR149" s="33"/>
      <c r="BS149" s="33"/>
      <c r="BT149" s="33"/>
      <c r="BU149" s="33"/>
      <c r="BV149" s="33"/>
      <c r="BW149" s="33"/>
    </row>
    <row r="150" spans="1:75" ht="5.2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14"/>
      <c r="AB150" s="14"/>
      <c r="AC150" s="36"/>
      <c r="AD150" s="35"/>
      <c r="AE150" s="37"/>
      <c r="AF150" s="37"/>
      <c r="AG150" s="35"/>
      <c r="AH150" s="35"/>
      <c r="AI150" s="35"/>
      <c r="AJ150" s="35"/>
      <c r="AK150" s="35"/>
      <c r="AL150" s="35"/>
      <c r="AM150" s="35"/>
      <c r="AN150" s="35"/>
      <c r="AO150" s="35"/>
      <c r="AP150" s="35"/>
      <c r="AQ150" s="35"/>
      <c r="AR150" s="35"/>
      <c r="AS150" s="35"/>
      <c r="AT150" s="35"/>
      <c r="AU150" s="35"/>
      <c r="AV150" s="35"/>
      <c r="AW150" s="35"/>
      <c r="AX150" s="35"/>
      <c r="AY150" s="35"/>
      <c r="AZ150" s="35"/>
      <c r="BA150" s="35"/>
      <c r="BB150" s="35"/>
      <c r="BC150" s="35"/>
      <c r="BD150" s="35"/>
      <c r="BE150" s="35"/>
      <c r="BF150" s="35"/>
      <c r="BG150" s="35"/>
      <c r="BH150" s="35"/>
      <c r="BI150" s="35"/>
      <c r="BJ150" s="35"/>
      <c r="BK150" s="35"/>
      <c r="BL150" s="33"/>
      <c r="BM150" s="33"/>
      <c r="BN150" s="33"/>
      <c r="BO150" s="33"/>
      <c r="BP150" s="33"/>
      <c r="BQ150" s="33"/>
      <c r="BR150" s="33"/>
      <c r="BS150" s="33"/>
      <c r="BT150" s="33"/>
      <c r="BU150" s="33"/>
      <c r="BV150" s="33"/>
      <c r="BW150" s="33"/>
    </row>
    <row r="151" spans="1:75" ht="12.75" customHeight="1" x14ac:dyDescent="0.2">
      <c r="A151" s="5"/>
      <c r="B151" s="22"/>
      <c r="C151" s="5"/>
      <c r="D151" s="6" t="s">
        <v>62</v>
      </c>
      <c r="E151" s="525"/>
      <c r="F151" s="526"/>
      <c r="G151" s="526"/>
      <c r="H151" s="526"/>
      <c r="I151" s="526"/>
      <c r="J151" s="526"/>
      <c r="K151" s="526"/>
      <c r="L151" s="526"/>
      <c r="M151" s="526"/>
      <c r="N151" s="526"/>
      <c r="O151" s="526"/>
      <c r="P151" s="526"/>
      <c r="Q151" s="526"/>
      <c r="R151" s="526"/>
      <c r="S151" s="526"/>
      <c r="T151" s="526"/>
      <c r="U151" s="526"/>
      <c r="V151" s="526"/>
      <c r="W151" s="526"/>
      <c r="X151" s="526"/>
      <c r="Y151" s="526"/>
      <c r="Z151" s="526"/>
      <c r="AA151" s="526"/>
      <c r="AB151" s="526"/>
      <c r="AC151" s="527"/>
      <c r="AD151" s="35"/>
      <c r="AE151" s="37"/>
      <c r="AF151" s="37"/>
      <c r="AG151" s="35"/>
      <c r="AH151" s="35"/>
      <c r="AI151" s="35"/>
      <c r="AJ151" s="35"/>
      <c r="AK151" s="35"/>
      <c r="AL151" s="35"/>
      <c r="AM151" s="35"/>
      <c r="AN151" s="35"/>
      <c r="AO151" s="35"/>
      <c r="AP151" s="35"/>
      <c r="AQ151" s="35"/>
      <c r="AR151" s="35"/>
      <c r="AS151" s="35"/>
      <c r="AT151" s="35"/>
      <c r="AU151" s="35"/>
      <c r="AV151" s="35"/>
      <c r="AW151" s="35"/>
      <c r="AX151" s="35"/>
      <c r="AY151" s="35"/>
      <c r="AZ151" s="35"/>
      <c r="BA151" s="35"/>
      <c r="BB151" s="35"/>
      <c r="BC151" s="35"/>
      <c r="BD151" s="35"/>
      <c r="BE151" s="35"/>
      <c r="BF151" s="35"/>
      <c r="BG151" s="35"/>
      <c r="BH151" s="35"/>
      <c r="BI151" s="35"/>
      <c r="BJ151" s="35"/>
      <c r="BK151" s="35"/>
      <c r="BL151" s="33"/>
      <c r="BM151" s="33"/>
      <c r="BN151" s="33"/>
      <c r="BO151" s="33"/>
      <c r="BP151" s="33"/>
      <c r="BQ151" s="33"/>
      <c r="BR151" s="33"/>
      <c r="BS151" s="33"/>
      <c r="BT151" s="33"/>
      <c r="BU151" s="33"/>
      <c r="BV151" s="33"/>
      <c r="BW151" s="33"/>
    </row>
    <row r="152" spans="1:75" ht="4.5" customHeight="1" x14ac:dyDescent="0.2">
      <c r="A152" s="5"/>
      <c r="B152" s="22"/>
      <c r="C152" s="5"/>
      <c r="D152" s="5"/>
      <c r="E152" s="528"/>
      <c r="F152" s="529"/>
      <c r="G152" s="529"/>
      <c r="H152" s="529"/>
      <c r="I152" s="529"/>
      <c r="J152" s="529"/>
      <c r="K152" s="529"/>
      <c r="L152" s="529"/>
      <c r="M152" s="529"/>
      <c r="N152" s="529"/>
      <c r="O152" s="529"/>
      <c r="P152" s="529"/>
      <c r="Q152" s="529"/>
      <c r="R152" s="529"/>
      <c r="S152" s="529"/>
      <c r="T152" s="529"/>
      <c r="U152" s="529"/>
      <c r="V152" s="529"/>
      <c r="W152" s="529"/>
      <c r="X152" s="529"/>
      <c r="Y152" s="529"/>
      <c r="Z152" s="529"/>
      <c r="AA152" s="529"/>
      <c r="AB152" s="529"/>
      <c r="AC152" s="530"/>
      <c r="AD152" s="35"/>
      <c r="AE152" s="37"/>
      <c r="AF152" s="37"/>
      <c r="AG152" s="35"/>
      <c r="AH152" s="35"/>
      <c r="AI152" s="35"/>
      <c r="AJ152" s="35"/>
      <c r="AK152" s="35"/>
      <c r="AL152" s="35"/>
      <c r="AM152" s="35"/>
      <c r="AN152" s="35"/>
      <c r="AO152" s="35"/>
      <c r="AP152" s="35"/>
      <c r="AQ152" s="35"/>
      <c r="AR152" s="35"/>
      <c r="AS152" s="35"/>
      <c r="AT152" s="35"/>
      <c r="AU152" s="35"/>
      <c r="AV152" s="35"/>
      <c r="AW152" s="35"/>
      <c r="AX152" s="35"/>
      <c r="AY152" s="35"/>
      <c r="AZ152" s="35"/>
      <c r="BA152" s="35"/>
      <c r="BB152" s="35"/>
      <c r="BC152" s="35"/>
      <c r="BD152" s="35"/>
      <c r="BE152" s="35"/>
      <c r="BF152" s="35"/>
      <c r="BG152" s="35"/>
      <c r="BH152" s="35"/>
      <c r="BI152" s="35"/>
      <c r="BJ152" s="35"/>
      <c r="BK152" s="35"/>
      <c r="BL152" s="33"/>
      <c r="BM152" s="33"/>
      <c r="BN152" s="33"/>
      <c r="BO152" s="33"/>
      <c r="BP152" s="33"/>
      <c r="BQ152" s="33"/>
      <c r="BR152" s="33"/>
      <c r="BS152" s="33"/>
      <c r="BT152" s="33"/>
      <c r="BU152" s="33"/>
      <c r="BV152" s="33"/>
      <c r="BW152" s="33"/>
    </row>
    <row r="153" spans="1:75" ht="12.75" customHeight="1" x14ac:dyDescent="0.2">
      <c r="A153" s="5"/>
      <c r="B153" s="22"/>
      <c r="C153" s="5"/>
      <c r="D153" s="6" t="s">
        <v>63</v>
      </c>
      <c r="E153" s="528"/>
      <c r="F153" s="529"/>
      <c r="G153" s="529"/>
      <c r="H153" s="529"/>
      <c r="I153" s="529"/>
      <c r="J153" s="529"/>
      <c r="K153" s="529"/>
      <c r="L153" s="529"/>
      <c r="M153" s="529"/>
      <c r="N153" s="529"/>
      <c r="O153" s="529"/>
      <c r="P153" s="529"/>
      <c r="Q153" s="529"/>
      <c r="R153" s="529"/>
      <c r="S153" s="529"/>
      <c r="T153" s="529"/>
      <c r="U153" s="529"/>
      <c r="V153" s="529"/>
      <c r="W153" s="529"/>
      <c r="X153" s="529"/>
      <c r="Y153" s="529"/>
      <c r="Z153" s="529"/>
      <c r="AA153" s="529"/>
      <c r="AB153" s="529"/>
      <c r="AC153" s="530"/>
      <c r="AD153" s="35"/>
      <c r="AX153" s="35"/>
      <c r="AY153" s="35"/>
      <c r="AZ153" s="35"/>
      <c r="BA153" s="35"/>
      <c r="BB153" s="35"/>
      <c r="BC153" s="35"/>
      <c r="BD153" s="35"/>
      <c r="BE153" s="35"/>
      <c r="BF153" s="35"/>
      <c r="BG153" s="35"/>
      <c r="BH153" s="35"/>
      <c r="BI153" s="35"/>
      <c r="BJ153" s="35"/>
      <c r="BK153" s="35"/>
      <c r="BL153" s="33"/>
      <c r="BM153" s="33"/>
      <c r="BN153" s="33"/>
      <c r="BO153" s="33"/>
      <c r="BP153" s="33"/>
      <c r="BQ153" s="33"/>
      <c r="BR153" s="33"/>
      <c r="BS153" s="33"/>
      <c r="BT153" s="33"/>
      <c r="BU153" s="33"/>
      <c r="BV153" s="33"/>
      <c r="BW153" s="33"/>
    </row>
    <row r="154" spans="1:75" ht="4.5" customHeight="1" x14ac:dyDescent="0.2">
      <c r="A154" s="5"/>
      <c r="B154" s="22"/>
      <c r="C154" s="5"/>
      <c r="D154" s="5"/>
      <c r="E154" s="528"/>
      <c r="F154" s="529"/>
      <c r="G154" s="529"/>
      <c r="H154" s="529"/>
      <c r="I154" s="529"/>
      <c r="J154" s="529"/>
      <c r="K154" s="529"/>
      <c r="L154" s="529"/>
      <c r="M154" s="529"/>
      <c r="N154" s="529"/>
      <c r="O154" s="529"/>
      <c r="P154" s="529"/>
      <c r="Q154" s="529"/>
      <c r="R154" s="529"/>
      <c r="S154" s="529"/>
      <c r="T154" s="529"/>
      <c r="U154" s="529"/>
      <c r="V154" s="529"/>
      <c r="W154" s="529"/>
      <c r="X154" s="529"/>
      <c r="Y154" s="529"/>
      <c r="Z154" s="529"/>
      <c r="AA154" s="529"/>
      <c r="AB154" s="529"/>
      <c r="AC154" s="530"/>
      <c r="AD154" s="35"/>
      <c r="AX154" s="35"/>
      <c r="AY154" s="35"/>
      <c r="AZ154" s="35"/>
      <c r="BA154" s="35"/>
      <c r="BB154" s="35"/>
      <c r="BC154" s="35"/>
      <c r="BD154" s="35"/>
      <c r="BE154" s="35"/>
      <c r="BF154" s="35"/>
      <c r="BG154" s="35"/>
      <c r="BH154" s="35"/>
      <c r="BI154" s="35"/>
      <c r="BJ154" s="35"/>
      <c r="BK154" s="35"/>
      <c r="BL154" s="33"/>
      <c r="BM154" s="33"/>
      <c r="BN154" s="33"/>
      <c r="BO154" s="33"/>
      <c r="BP154" s="33"/>
      <c r="BQ154" s="33"/>
      <c r="BR154" s="33"/>
      <c r="BS154" s="33"/>
      <c r="BT154" s="33"/>
      <c r="BU154" s="33"/>
      <c r="BV154" s="33"/>
      <c r="BW154" s="33"/>
    </row>
    <row r="155" spans="1:75" ht="12.75" customHeight="1" x14ac:dyDescent="0.2">
      <c r="A155" s="5"/>
      <c r="B155" s="22"/>
      <c r="C155" s="5"/>
      <c r="D155" s="6" t="s">
        <v>64</v>
      </c>
      <c r="E155" s="528"/>
      <c r="F155" s="529"/>
      <c r="G155" s="529"/>
      <c r="H155" s="529"/>
      <c r="I155" s="529"/>
      <c r="J155" s="529"/>
      <c r="K155" s="529"/>
      <c r="L155" s="529"/>
      <c r="M155" s="529"/>
      <c r="N155" s="529"/>
      <c r="O155" s="529"/>
      <c r="P155" s="529"/>
      <c r="Q155" s="529"/>
      <c r="R155" s="529"/>
      <c r="S155" s="529"/>
      <c r="T155" s="529"/>
      <c r="U155" s="529"/>
      <c r="V155" s="529"/>
      <c r="W155" s="529"/>
      <c r="X155" s="529"/>
      <c r="Y155" s="529"/>
      <c r="Z155" s="529"/>
      <c r="AA155" s="529"/>
      <c r="AB155" s="529"/>
      <c r="AC155" s="530"/>
      <c r="AD155" s="35"/>
      <c r="AX155" s="35"/>
      <c r="AY155" s="35"/>
      <c r="AZ155" s="35"/>
      <c r="BA155" s="35"/>
      <c r="BB155" s="35"/>
      <c r="BC155" s="35"/>
      <c r="BD155" s="35"/>
      <c r="BE155" s="35"/>
      <c r="BF155" s="35"/>
      <c r="BG155" s="35"/>
      <c r="BH155" s="35"/>
      <c r="BI155" s="35"/>
      <c r="BJ155" s="35"/>
      <c r="BK155" s="35"/>
      <c r="BL155" s="33"/>
      <c r="BM155" s="33"/>
      <c r="BN155" s="33"/>
      <c r="BO155" s="33"/>
      <c r="BP155" s="33"/>
      <c r="BQ155" s="33"/>
      <c r="BR155" s="33"/>
      <c r="BS155" s="33"/>
      <c r="BT155" s="33"/>
      <c r="BU155" s="33"/>
      <c r="BV155" s="33"/>
      <c r="BW155" s="33"/>
    </row>
    <row r="156" spans="1:75" ht="4.5" customHeight="1" x14ac:dyDescent="0.2">
      <c r="A156" s="5"/>
      <c r="B156" s="22"/>
      <c r="C156" s="5"/>
      <c r="D156" s="5"/>
      <c r="E156" s="528"/>
      <c r="F156" s="529"/>
      <c r="G156" s="529"/>
      <c r="H156" s="529"/>
      <c r="I156" s="529"/>
      <c r="J156" s="529"/>
      <c r="K156" s="529"/>
      <c r="L156" s="529"/>
      <c r="M156" s="529"/>
      <c r="N156" s="529"/>
      <c r="O156" s="529"/>
      <c r="P156" s="529"/>
      <c r="Q156" s="529"/>
      <c r="R156" s="529"/>
      <c r="S156" s="529"/>
      <c r="T156" s="529"/>
      <c r="U156" s="529"/>
      <c r="V156" s="529"/>
      <c r="W156" s="529"/>
      <c r="X156" s="529"/>
      <c r="Y156" s="529"/>
      <c r="Z156" s="529"/>
      <c r="AA156" s="529"/>
      <c r="AB156" s="529"/>
      <c r="AC156" s="530"/>
      <c r="AD156" s="35"/>
      <c r="AX156" s="35"/>
      <c r="AY156" s="35"/>
      <c r="AZ156" s="35"/>
      <c r="BA156" s="35"/>
      <c r="BB156" s="35"/>
      <c r="BC156" s="35"/>
      <c r="BD156" s="35"/>
      <c r="BE156" s="35"/>
      <c r="BF156" s="35"/>
      <c r="BG156" s="35"/>
      <c r="BH156" s="35"/>
      <c r="BI156" s="35"/>
      <c r="BJ156" s="35"/>
      <c r="BK156" s="35"/>
      <c r="BL156" s="33"/>
      <c r="BM156" s="33"/>
      <c r="BN156" s="33"/>
      <c r="BO156" s="33"/>
      <c r="BP156" s="33"/>
      <c r="BQ156" s="33"/>
      <c r="BR156" s="33"/>
      <c r="BS156" s="33"/>
      <c r="BT156" s="33"/>
      <c r="BU156" s="33"/>
      <c r="BV156" s="33"/>
      <c r="BW156" s="33"/>
    </row>
    <row r="157" spans="1:75" ht="12.75" customHeight="1" x14ac:dyDescent="0.2">
      <c r="A157" s="5"/>
      <c r="B157" s="22"/>
      <c r="C157" s="5"/>
      <c r="D157" s="6" t="s">
        <v>65</v>
      </c>
      <c r="E157" s="528"/>
      <c r="F157" s="529"/>
      <c r="G157" s="529"/>
      <c r="H157" s="529"/>
      <c r="I157" s="529"/>
      <c r="J157" s="529"/>
      <c r="K157" s="529"/>
      <c r="L157" s="529"/>
      <c r="M157" s="529"/>
      <c r="N157" s="529"/>
      <c r="O157" s="529"/>
      <c r="P157" s="529"/>
      <c r="Q157" s="529"/>
      <c r="R157" s="529"/>
      <c r="S157" s="529"/>
      <c r="T157" s="529"/>
      <c r="U157" s="529"/>
      <c r="V157" s="529"/>
      <c r="W157" s="529"/>
      <c r="X157" s="529"/>
      <c r="Y157" s="529"/>
      <c r="Z157" s="529"/>
      <c r="AA157" s="529"/>
      <c r="AB157" s="529"/>
      <c r="AC157" s="530"/>
      <c r="AD157" s="35"/>
      <c r="AX157" s="35"/>
      <c r="AY157" s="35"/>
      <c r="AZ157" s="35"/>
      <c r="BA157" s="35"/>
      <c r="BB157" s="35"/>
      <c r="BC157" s="35"/>
      <c r="BD157" s="35"/>
      <c r="BE157" s="35"/>
      <c r="BF157" s="35"/>
      <c r="BG157" s="35"/>
      <c r="BH157" s="35"/>
      <c r="BI157" s="35"/>
      <c r="BJ157" s="35"/>
      <c r="BK157" s="35"/>
      <c r="BL157" s="33"/>
      <c r="BM157" s="33"/>
      <c r="BN157" s="33"/>
      <c r="BO157" s="33"/>
      <c r="BP157" s="33"/>
      <c r="BQ157" s="33"/>
      <c r="BR157" s="33"/>
      <c r="BS157" s="33"/>
      <c r="BT157" s="33"/>
      <c r="BU157" s="33"/>
      <c r="BV157" s="33"/>
      <c r="BW157" s="33"/>
    </row>
    <row r="158" spans="1:75" ht="4.5" customHeight="1" x14ac:dyDescent="0.2">
      <c r="A158" s="5"/>
      <c r="B158" s="22"/>
      <c r="C158" s="5"/>
      <c r="D158" s="6"/>
      <c r="E158" s="528"/>
      <c r="F158" s="529"/>
      <c r="G158" s="529"/>
      <c r="H158" s="529"/>
      <c r="I158" s="529"/>
      <c r="J158" s="529"/>
      <c r="K158" s="529"/>
      <c r="L158" s="529"/>
      <c r="M158" s="529"/>
      <c r="N158" s="529"/>
      <c r="O158" s="529"/>
      <c r="P158" s="529"/>
      <c r="Q158" s="529"/>
      <c r="R158" s="529"/>
      <c r="S158" s="529"/>
      <c r="T158" s="529"/>
      <c r="U158" s="529"/>
      <c r="V158" s="529"/>
      <c r="W158" s="529"/>
      <c r="X158" s="529"/>
      <c r="Y158" s="529"/>
      <c r="Z158" s="529"/>
      <c r="AA158" s="529"/>
      <c r="AB158" s="529"/>
      <c r="AC158" s="530"/>
      <c r="AD158" s="35"/>
      <c r="AX158" s="35"/>
      <c r="AY158" s="35"/>
      <c r="AZ158" s="35"/>
      <c r="BA158" s="35"/>
      <c r="BB158" s="35"/>
      <c r="BC158" s="35"/>
      <c r="BD158" s="35"/>
      <c r="BE158" s="35"/>
      <c r="BF158" s="35"/>
      <c r="BG158" s="35"/>
      <c r="BH158" s="35"/>
      <c r="BI158" s="35"/>
      <c r="BJ158" s="35"/>
      <c r="BK158" s="35"/>
      <c r="BL158" s="33"/>
      <c r="BM158" s="33"/>
      <c r="BN158" s="33"/>
      <c r="BO158" s="33"/>
      <c r="BP158" s="33"/>
      <c r="BQ158" s="33"/>
      <c r="BR158" s="33"/>
      <c r="BS158" s="33"/>
      <c r="BT158" s="33"/>
      <c r="BU158" s="33"/>
      <c r="BV158" s="33"/>
      <c r="BW158" s="33"/>
    </row>
    <row r="159" spans="1:75" ht="12.75" customHeight="1" x14ac:dyDescent="0.2">
      <c r="A159" s="5"/>
      <c r="B159" s="22"/>
      <c r="C159" s="5"/>
      <c r="D159" s="6" t="s">
        <v>66</v>
      </c>
      <c r="E159" s="531"/>
      <c r="F159" s="532"/>
      <c r="G159" s="532"/>
      <c r="H159" s="532"/>
      <c r="I159" s="532"/>
      <c r="J159" s="532"/>
      <c r="K159" s="532"/>
      <c r="L159" s="532"/>
      <c r="M159" s="532"/>
      <c r="N159" s="532"/>
      <c r="O159" s="532"/>
      <c r="P159" s="532"/>
      <c r="Q159" s="532"/>
      <c r="R159" s="532"/>
      <c r="S159" s="532"/>
      <c r="T159" s="532"/>
      <c r="U159" s="532"/>
      <c r="V159" s="532"/>
      <c r="W159" s="532"/>
      <c r="X159" s="532"/>
      <c r="Y159" s="532"/>
      <c r="Z159" s="532"/>
      <c r="AA159" s="532"/>
      <c r="AB159" s="532"/>
      <c r="AC159" s="533"/>
      <c r="AD159" s="35"/>
      <c r="AE159" s="37"/>
      <c r="AF159" s="37"/>
      <c r="AG159" s="35"/>
      <c r="AH159" s="35"/>
      <c r="AI159" s="35"/>
      <c r="AJ159" s="35"/>
      <c r="AK159" s="35"/>
      <c r="AL159" s="35"/>
      <c r="AM159" s="35"/>
      <c r="AN159" s="35"/>
      <c r="AO159" s="35"/>
      <c r="AP159" s="35"/>
      <c r="AQ159" s="35"/>
      <c r="AR159" s="35"/>
      <c r="AS159" s="35"/>
      <c r="AT159" s="35"/>
      <c r="AU159" s="35"/>
      <c r="AV159" s="35"/>
      <c r="AW159" s="35"/>
      <c r="AX159" s="35"/>
      <c r="AY159" s="35"/>
      <c r="AZ159" s="35"/>
      <c r="BA159" s="35"/>
      <c r="BB159" s="35"/>
      <c r="BC159" s="35"/>
      <c r="BD159" s="35"/>
      <c r="BE159" s="35"/>
      <c r="BF159" s="35"/>
      <c r="BG159" s="35"/>
      <c r="BH159" s="35"/>
      <c r="BI159" s="35"/>
      <c r="BJ159" s="35"/>
      <c r="BK159" s="35"/>
      <c r="BL159" s="33"/>
      <c r="BM159" s="33"/>
      <c r="BN159" s="33"/>
      <c r="BO159" s="33"/>
      <c r="BP159" s="33"/>
      <c r="BQ159" s="33"/>
      <c r="BR159" s="33"/>
      <c r="BS159" s="33"/>
      <c r="BT159" s="33"/>
      <c r="BU159" s="33"/>
      <c r="BV159" s="33"/>
      <c r="BW159" s="33"/>
    </row>
    <row r="160" spans="1:75" ht="12.75" customHeight="1" x14ac:dyDescent="0.2">
      <c r="A160" s="5"/>
      <c r="B160" s="22"/>
      <c r="C160" s="5"/>
      <c r="D160" s="5"/>
      <c r="E160" s="5"/>
      <c r="F160" s="5"/>
      <c r="G160" s="5"/>
      <c r="H160" s="5"/>
      <c r="I160" s="5"/>
      <c r="J160" s="15"/>
      <c r="K160" s="15"/>
      <c r="L160" s="15"/>
      <c r="M160" s="15"/>
      <c r="N160" s="15"/>
      <c r="O160" s="15"/>
      <c r="P160" s="15"/>
      <c r="Q160" s="15"/>
      <c r="R160" s="15"/>
      <c r="S160" s="15"/>
      <c r="T160" s="15"/>
      <c r="U160" s="15"/>
      <c r="V160" s="15"/>
      <c r="W160" s="15"/>
      <c r="X160" s="15"/>
      <c r="Y160" s="15"/>
      <c r="Z160" s="15"/>
      <c r="AA160" s="15"/>
      <c r="AB160" s="15"/>
      <c r="AC160" s="36"/>
      <c r="AD160" s="35"/>
      <c r="AE160" s="37"/>
      <c r="AF160" s="37"/>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3"/>
      <c r="BM160" s="33"/>
      <c r="BN160" s="33"/>
      <c r="BO160" s="33"/>
      <c r="BP160" s="33"/>
      <c r="BQ160" s="33"/>
      <c r="BR160" s="33"/>
      <c r="BS160" s="33"/>
      <c r="BT160" s="33"/>
      <c r="BU160" s="33"/>
      <c r="BV160" s="33"/>
      <c r="BW160" s="33"/>
    </row>
    <row r="161" spans="1:75" ht="12.75" customHeight="1" x14ac:dyDescent="0.2">
      <c r="A161" s="140" t="s">
        <v>177</v>
      </c>
      <c r="B161" s="22"/>
      <c r="C161" s="5"/>
      <c r="D161" s="5"/>
      <c r="E161" s="5"/>
      <c r="F161" s="5"/>
      <c r="G161" s="5"/>
      <c r="H161" s="5"/>
      <c r="I161" s="5"/>
      <c r="J161" s="15"/>
      <c r="K161" s="15"/>
      <c r="L161" s="15"/>
      <c r="M161" s="15"/>
      <c r="N161" s="15"/>
      <c r="O161" s="15"/>
      <c r="P161" s="15"/>
      <c r="Q161" s="15"/>
      <c r="R161" s="15"/>
      <c r="S161" s="15"/>
      <c r="T161" s="15"/>
      <c r="U161" s="15"/>
      <c r="V161" s="15"/>
      <c r="W161" s="15"/>
      <c r="X161" s="15"/>
      <c r="Y161" s="15"/>
      <c r="Z161" s="15"/>
      <c r="AA161" s="15"/>
      <c r="AB161" s="15"/>
      <c r="AC161" s="36"/>
      <c r="AD161" s="35"/>
      <c r="AE161" s="55">
        <f>P46</f>
        <v>0</v>
      </c>
      <c r="AF161" s="37"/>
      <c r="AG161" s="35"/>
      <c r="AH161" s="35"/>
      <c r="AI161" s="35"/>
      <c r="AJ161" s="35"/>
      <c r="AK161" s="35"/>
      <c r="AL161" s="35"/>
      <c r="AM161" s="35"/>
      <c r="AN161" s="35"/>
      <c r="AO161" s="35"/>
      <c r="AP161" s="35"/>
      <c r="AQ161" s="35"/>
      <c r="AR161" s="35"/>
      <c r="AS161" s="35"/>
      <c r="AT161" s="35"/>
      <c r="AU161" s="35"/>
      <c r="AV161" s="35"/>
      <c r="AW161" s="35"/>
      <c r="AX161" s="35"/>
      <c r="AY161" s="35"/>
      <c r="AZ161" s="35"/>
      <c r="BA161" s="35"/>
      <c r="BB161" s="35"/>
      <c r="BC161" s="35"/>
      <c r="BD161" s="35"/>
      <c r="BE161" s="35"/>
      <c r="BF161" s="35"/>
      <c r="BG161" s="35"/>
      <c r="BH161" s="35"/>
      <c r="BI161" s="35"/>
      <c r="BJ161" s="35"/>
      <c r="BK161" s="35"/>
      <c r="BL161" s="33"/>
      <c r="BM161" s="33"/>
      <c r="BN161" s="33"/>
      <c r="BO161" s="33"/>
      <c r="BP161" s="33"/>
      <c r="BQ161" s="33"/>
      <c r="BR161" s="33"/>
      <c r="BS161" s="33"/>
      <c r="BT161" s="33"/>
      <c r="BU161" s="33"/>
      <c r="BV161" s="33"/>
      <c r="BW161" s="33"/>
    </row>
    <row r="162" spans="1:75" ht="15" customHeight="1" x14ac:dyDescent="0.2">
      <c r="A162" s="5"/>
      <c r="B162" s="22"/>
      <c r="C162" s="5"/>
      <c r="D162" s="5"/>
      <c r="E162" s="5"/>
      <c r="F162" s="5"/>
      <c r="G162" s="5"/>
      <c r="H162" s="5"/>
      <c r="I162" s="5"/>
      <c r="J162" s="15"/>
      <c r="K162" s="15"/>
      <c r="L162" s="15"/>
      <c r="M162" s="15"/>
      <c r="N162" s="15"/>
      <c r="O162" s="15"/>
      <c r="P162" s="15"/>
      <c r="Q162" s="15"/>
      <c r="R162" s="15"/>
      <c r="S162" s="15"/>
      <c r="T162" s="15"/>
      <c r="U162" s="15"/>
      <c r="V162" s="15"/>
      <c r="W162" s="15"/>
      <c r="X162" s="15"/>
      <c r="Y162" s="15"/>
      <c r="Z162" s="15"/>
      <c r="AA162" s="15"/>
      <c r="AB162" s="15"/>
      <c r="AC162" s="36"/>
      <c r="AD162" s="35"/>
      <c r="AE162" s="55">
        <f>AE161*2/3</f>
        <v>0</v>
      </c>
      <c r="AF162" s="37"/>
      <c r="AG162" s="35"/>
      <c r="AH162" s="35"/>
      <c r="AI162" s="35"/>
      <c r="AJ162" s="35"/>
      <c r="AK162" s="35"/>
      <c r="AL162" s="35"/>
      <c r="AM162" s="35"/>
      <c r="AN162" s="35"/>
      <c r="AO162" s="35"/>
      <c r="AP162" s="35"/>
      <c r="AQ162" s="35"/>
      <c r="AR162" s="35"/>
      <c r="AS162" s="35"/>
      <c r="AT162" s="35"/>
      <c r="AU162" s="35"/>
      <c r="AV162" s="35"/>
      <c r="AW162" s="35"/>
      <c r="AX162" s="35"/>
      <c r="AY162" s="35"/>
      <c r="AZ162" s="35"/>
      <c r="BA162" s="35"/>
      <c r="BB162" s="35"/>
      <c r="BC162" s="35"/>
      <c r="BD162" s="35"/>
      <c r="BE162" s="35"/>
      <c r="BF162" s="35"/>
      <c r="BG162" s="35"/>
      <c r="BH162" s="35"/>
      <c r="BI162" s="35"/>
      <c r="BJ162" s="35"/>
      <c r="BK162" s="35"/>
      <c r="BL162" s="33"/>
      <c r="BM162" s="33"/>
      <c r="BN162" s="33"/>
      <c r="BO162" s="33"/>
      <c r="BP162" s="33"/>
      <c r="BQ162" s="33"/>
      <c r="BR162" s="33"/>
      <c r="BS162" s="33"/>
      <c r="BT162" s="33"/>
      <c r="BU162" s="33"/>
      <c r="BV162" s="33"/>
      <c r="BW162" s="33"/>
    </row>
    <row r="163" spans="1:75" ht="30.75" customHeight="1" x14ac:dyDescent="0.2">
      <c r="A163" s="5"/>
      <c r="B163" s="22"/>
      <c r="C163" s="141" t="s">
        <v>178</v>
      </c>
      <c r="D163" s="5"/>
      <c r="E163" s="5"/>
      <c r="F163" s="5"/>
      <c r="G163" s="5"/>
      <c r="H163" s="5"/>
      <c r="I163" s="5"/>
      <c r="J163" s="474" t="s">
        <v>247</v>
      </c>
      <c r="K163" s="469"/>
      <c r="L163" s="469"/>
      <c r="M163" s="469"/>
      <c r="N163" s="469"/>
      <c r="O163" s="469"/>
      <c r="P163" s="469"/>
      <c r="Q163" s="469"/>
      <c r="R163" s="469"/>
      <c r="S163" s="469"/>
      <c r="T163" s="469"/>
      <c r="U163" s="469"/>
      <c r="V163" s="469"/>
      <c r="W163" s="469"/>
      <c r="X163" s="469"/>
      <c r="Y163" s="469"/>
      <c r="Z163" s="469"/>
      <c r="AA163" s="5"/>
      <c r="AB163" s="5"/>
      <c r="AC163" s="5"/>
      <c r="AD163" s="35"/>
      <c r="AE163" s="35"/>
      <c r="AF163" s="35"/>
      <c r="AG163" s="35"/>
      <c r="AH163" s="35"/>
      <c r="AI163" s="35"/>
      <c r="AJ163" s="35"/>
      <c r="AK163" s="35"/>
      <c r="AL163" s="35"/>
      <c r="AM163" s="35"/>
      <c r="AN163" s="35"/>
      <c r="AO163" s="35"/>
      <c r="AP163" s="35"/>
      <c r="AQ163" s="35"/>
      <c r="AR163" s="35"/>
      <c r="AS163" s="35"/>
      <c r="AT163" s="35"/>
      <c r="AU163" s="35"/>
      <c r="AV163" s="35"/>
      <c r="AW163" s="35"/>
      <c r="AX163" s="35"/>
      <c r="AY163" s="35"/>
      <c r="AZ163" s="35"/>
      <c r="BA163" s="35"/>
      <c r="BB163" s="35"/>
      <c r="BC163" s="35"/>
      <c r="BD163" s="35"/>
      <c r="BE163" s="35"/>
      <c r="BF163" s="35"/>
      <c r="BG163" s="35"/>
      <c r="BH163" s="35"/>
      <c r="BI163" s="35"/>
      <c r="BJ163" s="35"/>
      <c r="BK163" s="35"/>
      <c r="BL163" s="33"/>
      <c r="BM163" s="33"/>
      <c r="BN163" s="33"/>
      <c r="BO163" s="33"/>
      <c r="BP163" s="33"/>
      <c r="BQ163" s="33"/>
      <c r="BR163" s="33"/>
      <c r="BS163" s="33"/>
      <c r="BT163" s="33"/>
      <c r="BU163" s="33"/>
      <c r="BV163" s="33"/>
      <c r="BW163" s="33"/>
    </row>
    <row r="164" spans="1:75" ht="5.25" customHeight="1" x14ac:dyDescent="0.2">
      <c r="A164" s="5"/>
      <c r="B164" s="22"/>
      <c r="C164" s="197"/>
      <c r="D164" s="197"/>
      <c r="E164" s="197"/>
      <c r="F164" s="197"/>
      <c r="G164" s="197"/>
      <c r="H164" s="197"/>
      <c r="I164" s="197"/>
      <c r="J164" s="197"/>
      <c r="K164" s="197"/>
      <c r="L164" s="197"/>
      <c r="M164" s="197"/>
      <c r="N164" s="197"/>
      <c r="O164" s="197"/>
      <c r="P164" s="197"/>
      <c r="Q164" s="197"/>
      <c r="R164" s="197"/>
      <c r="S164" s="197"/>
      <c r="T164" s="197"/>
      <c r="U164" s="197"/>
      <c r="V164" s="197"/>
      <c r="W164" s="197"/>
      <c r="X164" s="197"/>
      <c r="Y164" s="197"/>
      <c r="Z164" s="197"/>
      <c r="AA164" s="197"/>
      <c r="AB164" s="197"/>
      <c r="AC164" s="198"/>
      <c r="AD164" s="35"/>
      <c r="AE164" s="37"/>
      <c r="AF164" s="37"/>
      <c r="AG164" s="35"/>
      <c r="AH164" s="35"/>
      <c r="AI164" s="35"/>
      <c r="AJ164" s="35"/>
      <c r="AK164" s="35"/>
      <c r="AL164" s="35"/>
      <c r="AM164" s="35"/>
      <c r="AN164" s="35"/>
      <c r="AO164" s="35"/>
      <c r="AP164" s="35"/>
      <c r="AQ164" s="35"/>
      <c r="AR164" s="35"/>
      <c r="AS164" s="35"/>
      <c r="AT164" s="35"/>
      <c r="AU164" s="35"/>
      <c r="AV164" s="35"/>
      <c r="AW164" s="35"/>
      <c r="AX164" s="35"/>
      <c r="AY164" s="35"/>
      <c r="AZ164" s="35"/>
      <c r="BA164" s="35"/>
      <c r="BB164" s="35"/>
      <c r="BC164" s="35"/>
      <c r="BD164" s="35"/>
      <c r="BE164" s="35"/>
      <c r="BF164" s="35"/>
      <c r="BG164" s="35"/>
      <c r="BH164" s="35"/>
      <c r="BI164" s="35"/>
      <c r="BJ164" s="35"/>
      <c r="BK164" s="35"/>
      <c r="BL164" s="33"/>
      <c r="BM164" s="33"/>
      <c r="BN164" s="33"/>
      <c r="BO164" s="33"/>
      <c r="BP164" s="33"/>
      <c r="BQ164" s="33"/>
      <c r="BR164" s="33"/>
      <c r="BS164" s="33"/>
      <c r="BT164" s="33"/>
      <c r="BU164" s="33"/>
      <c r="BV164" s="33"/>
      <c r="BW164" s="33"/>
    </row>
    <row r="165" spans="1:75" ht="15" customHeight="1" x14ac:dyDescent="0.2">
      <c r="A165" s="5"/>
      <c r="B165" s="22"/>
      <c r="C165" s="465"/>
      <c r="D165" s="466"/>
      <c r="E165" s="466"/>
      <c r="F165" s="466"/>
      <c r="G165" s="466"/>
      <c r="H165" s="466"/>
      <c r="I165" s="466"/>
      <c r="J165" s="466"/>
      <c r="K165" s="466"/>
      <c r="L165" s="466"/>
      <c r="M165" s="466"/>
      <c r="N165" s="466"/>
      <c r="O165" s="466"/>
      <c r="P165" s="466"/>
      <c r="Q165" s="466"/>
      <c r="R165" s="466"/>
      <c r="S165" s="466"/>
      <c r="T165" s="466"/>
      <c r="U165" s="466"/>
      <c r="V165" s="466"/>
      <c r="W165" s="466"/>
      <c r="X165" s="466"/>
      <c r="Y165" s="466"/>
      <c r="Z165" s="466"/>
      <c r="AA165" s="466"/>
      <c r="AB165" s="466"/>
      <c r="AC165" s="467"/>
      <c r="AD165" s="35"/>
      <c r="AX165" s="35"/>
      <c r="AY165" s="35"/>
      <c r="AZ165" s="35"/>
      <c r="BA165" s="35"/>
      <c r="BB165" s="35"/>
      <c r="BC165" s="35"/>
      <c r="BD165" s="35"/>
      <c r="BE165" s="35"/>
      <c r="BF165" s="35"/>
      <c r="BG165" s="35"/>
      <c r="BH165" s="35"/>
      <c r="BI165" s="35"/>
      <c r="BJ165" s="35"/>
      <c r="BK165" s="35"/>
      <c r="BL165" s="33"/>
      <c r="BM165" s="33"/>
      <c r="BN165" s="33"/>
      <c r="BO165" s="33"/>
      <c r="BP165" s="33"/>
      <c r="BQ165" s="33"/>
      <c r="BR165" s="33"/>
      <c r="BS165" s="33"/>
      <c r="BT165" s="33"/>
      <c r="BU165" s="33"/>
      <c r="BV165" s="33"/>
      <c r="BW165" s="33"/>
    </row>
    <row r="166" spans="1:75" ht="15" customHeight="1" x14ac:dyDescent="0.2">
      <c r="A166" s="5"/>
      <c r="B166" s="22"/>
      <c r="C166" s="468"/>
      <c r="D166" s="469"/>
      <c r="E166" s="469"/>
      <c r="F166" s="469"/>
      <c r="G166" s="469"/>
      <c r="H166" s="469"/>
      <c r="I166" s="469"/>
      <c r="J166" s="469"/>
      <c r="K166" s="469"/>
      <c r="L166" s="469"/>
      <c r="M166" s="469"/>
      <c r="N166" s="469"/>
      <c r="O166" s="469"/>
      <c r="P166" s="469"/>
      <c r="Q166" s="469"/>
      <c r="R166" s="469"/>
      <c r="S166" s="469"/>
      <c r="T166" s="469"/>
      <c r="U166" s="469"/>
      <c r="V166" s="469"/>
      <c r="W166" s="469"/>
      <c r="X166" s="469"/>
      <c r="Y166" s="469"/>
      <c r="Z166" s="469"/>
      <c r="AA166" s="469"/>
      <c r="AB166" s="469"/>
      <c r="AC166" s="470"/>
      <c r="AD166" s="35"/>
      <c r="AE166" s="37"/>
      <c r="AF166" s="37"/>
      <c r="AG166" s="35"/>
      <c r="AH166" s="35"/>
      <c r="AI166" s="35"/>
      <c r="AJ166" s="35"/>
      <c r="AK166" s="35"/>
      <c r="AL166" s="35"/>
      <c r="AM166" s="35"/>
      <c r="AN166" s="35"/>
      <c r="AO166" s="35"/>
      <c r="AP166" s="35"/>
      <c r="AQ166" s="35"/>
      <c r="AR166" s="35"/>
      <c r="AS166" s="35"/>
      <c r="AT166" s="35"/>
      <c r="AU166" s="35"/>
      <c r="AV166" s="35"/>
      <c r="AW166" s="35"/>
      <c r="AX166" s="35"/>
      <c r="AY166" s="35"/>
      <c r="AZ166" s="35"/>
      <c r="BA166" s="35"/>
      <c r="BB166" s="35"/>
      <c r="BC166" s="35"/>
      <c r="BD166" s="35"/>
      <c r="BE166" s="35"/>
      <c r="BF166" s="35"/>
      <c r="BG166" s="35"/>
      <c r="BH166" s="35"/>
      <c r="BI166" s="35"/>
      <c r="BJ166" s="35"/>
      <c r="BK166" s="35"/>
      <c r="BL166" s="33"/>
      <c r="BM166" s="33"/>
      <c r="BN166" s="33"/>
      <c r="BO166" s="33"/>
      <c r="BP166" s="33"/>
      <c r="BQ166" s="33"/>
      <c r="BR166" s="33"/>
      <c r="BS166" s="33"/>
      <c r="BT166" s="33"/>
      <c r="BU166" s="33"/>
      <c r="BV166" s="33"/>
      <c r="BW166" s="33"/>
    </row>
    <row r="167" spans="1:75" s="49" customFormat="1" ht="15" customHeight="1" x14ac:dyDescent="0.2">
      <c r="A167" s="5"/>
      <c r="B167" s="5"/>
      <c r="C167" s="468"/>
      <c r="D167" s="469"/>
      <c r="E167" s="469"/>
      <c r="F167" s="469"/>
      <c r="G167" s="469"/>
      <c r="H167" s="469"/>
      <c r="I167" s="469"/>
      <c r="J167" s="469"/>
      <c r="K167" s="469"/>
      <c r="L167" s="469"/>
      <c r="M167" s="469"/>
      <c r="N167" s="469"/>
      <c r="O167" s="469"/>
      <c r="P167" s="469"/>
      <c r="Q167" s="469"/>
      <c r="R167" s="469"/>
      <c r="S167" s="469"/>
      <c r="T167" s="469"/>
      <c r="U167" s="469"/>
      <c r="V167" s="469"/>
      <c r="W167" s="469"/>
      <c r="X167" s="469"/>
      <c r="Y167" s="469"/>
      <c r="Z167" s="469"/>
      <c r="AA167" s="469"/>
      <c r="AB167" s="469"/>
      <c r="AC167" s="470"/>
      <c r="AD167" s="51"/>
      <c r="AE167" s="130"/>
      <c r="AF167" s="130"/>
      <c r="AG167" s="51"/>
      <c r="AH167" s="51"/>
      <c r="AI167" s="51"/>
      <c r="AJ167" s="51"/>
      <c r="AK167" s="51"/>
      <c r="AL167" s="51"/>
      <c r="AM167" s="51"/>
      <c r="AN167" s="51"/>
      <c r="AO167" s="51"/>
      <c r="AP167" s="51"/>
      <c r="AQ167" s="51"/>
      <c r="AR167" s="51"/>
      <c r="AS167" s="51"/>
      <c r="AT167" s="51"/>
      <c r="AU167" s="51"/>
      <c r="AV167" s="51"/>
      <c r="AW167" s="51"/>
      <c r="AX167" s="51"/>
      <c r="AY167" s="51"/>
      <c r="AZ167" s="51"/>
      <c r="BA167" s="51"/>
      <c r="BB167" s="51"/>
      <c r="BC167" s="51"/>
      <c r="BD167" s="51"/>
      <c r="BE167" s="51"/>
      <c r="BF167" s="51"/>
      <c r="BG167" s="51"/>
      <c r="BH167" s="51"/>
      <c r="BI167" s="51"/>
      <c r="BJ167" s="51"/>
      <c r="BK167" s="51"/>
      <c r="BL167" s="50"/>
      <c r="BM167" s="50"/>
      <c r="BN167" s="50"/>
      <c r="BO167" s="50"/>
      <c r="BP167" s="50"/>
      <c r="BQ167" s="50"/>
      <c r="BR167" s="50"/>
      <c r="BS167" s="50"/>
      <c r="BT167" s="50"/>
      <c r="BU167" s="50"/>
      <c r="BV167" s="50"/>
      <c r="BW167" s="50"/>
    </row>
    <row r="168" spans="1:75" s="49" customFormat="1" ht="15" customHeight="1" x14ac:dyDescent="0.2">
      <c r="A168" s="5"/>
      <c r="B168" s="5"/>
      <c r="C168" s="468"/>
      <c r="D168" s="469"/>
      <c r="E168" s="469"/>
      <c r="F168" s="469"/>
      <c r="G168" s="469"/>
      <c r="H168" s="469"/>
      <c r="I168" s="469"/>
      <c r="J168" s="469"/>
      <c r="K168" s="469"/>
      <c r="L168" s="469"/>
      <c r="M168" s="469"/>
      <c r="N168" s="469"/>
      <c r="O168" s="469"/>
      <c r="P168" s="469"/>
      <c r="Q168" s="469"/>
      <c r="R168" s="469"/>
      <c r="S168" s="469"/>
      <c r="T168" s="469"/>
      <c r="U168" s="469"/>
      <c r="V168" s="469"/>
      <c r="W168" s="469"/>
      <c r="X168" s="469"/>
      <c r="Y168" s="469"/>
      <c r="Z168" s="469"/>
      <c r="AA168" s="469"/>
      <c r="AB168" s="469"/>
      <c r="AC168" s="470"/>
      <c r="AD168" s="51"/>
      <c r="AE168" s="137"/>
      <c r="AF168" s="137"/>
      <c r="AG168" s="51"/>
      <c r="AH168" s="51"/>
      <c r="AI168" s="51"/>
      <c r="AJ168" s="51"/>
      <c r="AK168" s="51"/>
      <c r="AL168" s="51"/>
      <c r="AM168" s="51"/>
      <c r="AN168" s="51"/>
      <c r="AO168" s="51"/>
      <c r="AP168" s="51"/>
      <c r="AQ168" s="51"/>
      <c r="AR168" s="51"/>
      <c r="AS168" s="51"/>
      <c r="AT168" s="51"/>
      <c r="AU168" s="51"/>
      <c r="AV168" s="51"/>
      <c r="AW168" s="51"/>
      <c r="AX168" s="51"/>
      <c r="AY168" s="51"/>
      <c r="AZ168" s="51"/>
      <c r="BA168" s="51"/>
      <c r="BB168" s="51"/>
      <c r="BC168" s="51"/>
      <c r="BD168" s="51"/>
      <c r="BE168" s="51"/>
      <c r="BF168" s="51"/>
      <c r="BG168" s="51"/>
      <c r="BH168" s="51"/>
      <c r="BI168" s="51"/>
      <c r="BJ168" s="51"/>
      <c r="BK168" s="51"/>
      <c r="BL168" s="50"/>
      <c r="BM168" s="50"/>
      <c r="BN168" s="50"/>
      <c r="BO168" s="50"/>
      <c r="BP168" s="50"/>
      <c r="BQ168" s="50"/>
      <c r="BR168" s="50"/>
      <c r="BS168" s="50"/>
      <c r="BT168" s="50"/>
      <c r="BU168" s="50"/>
      <c r="BV168" s="50"/>
      <c r="BW168" s="50"/>
    </row>
    <row r="169" spans="1:75" s="49" customFormat="1" ht="15" customHeight="1" x14ac:dyDescent="0.2">
      <c r="A169" s="5"/>
      <c r="B169" s="5"/>
      <c r="C169" s="471"/>
      <c r="D169" s="472"/>
      <c r="E169" s="472"/>
      <c r="F169" s="472"/>
      <c r="G169" s="472"/>
      <c r="H169" s="472"/>
      <c r="I169" s="472"/>
      <c r="J169" s="472"/>
      <c r="K169" s="472"/>
      <c r="L169" s="472"/>
      <c r="M169" s="472"/>
      <c r="N169" s="472"/>
      <c r="O169" s="472"/>
      <c r="P169" s="472"/>
      <c r="Q169" s="472"/>
      <c r="R169" s="472"/>
      <c r="S169" s="472"/>
      <c r="T169" s="472"/>
      <c r="U169" s="472"/>
      <c r="V169" s="472"/>
      <c r="W169" s="472"/>
      <c r="X169" s="472"/>
      <c r="Y169" s="472"/>
      <c r="Z169" s="472"/>
      <c r="AA169" s="472"/>
      <c r="AB169" s="472"/>
      <c r="AC169" s="473"/>
      <c r="AD169" s="51"/>
      <c r="AE169" s="137"/>
      <c r="AF169" s="137"/>
      <c r="AG169" s="51"/>
      <c r="AH169" s="51"/>
      <c r="AI169" s="51"/>
      <c r="AJ169" s="51"/>
      <c r="AK169" s="51"/>
      <c r="AL169" s="51"/>
      <c r="AM169" s="51"/>
      <c r="AN169" s="51"/>
      <c r="AO169" s="51"/>
      <c r="AP169" s="51"/>
      <c r="AQ169" s="51"/>
      <c r="AR169" s="51"/>
      <c r="AS169" s="51"/>
      <c r="AT169" s="51"/>
      <c r="AU169" s="51"/>
      <c r="AV169" s="51"/>
      <c r="AW169" s="51"/>
      <c r="AX169" s="51"/>
      <c r="AY169" s="51"/>
      <c r="AZ169" s="51"/>
      <c r="BA169" s="51"/>
      <c r="BB169" s="51"/>
      <c r="BC169" s="51"/>
      <c r="BD169" s="51"/>
      <c r="BE169" s="51"/>
      <c r="BF169" s="51"/>
      <c r="BG169" s="51"/>
      <c r="BH169" s="51"/>
      <c r="BI169" s="51"/>
      <c r="BJ169" s="51"/>
      <c r="BK169" s="51"/>
      <c r="BL169" s="50"/>
      <c r="BM169" s="50"/>
      <c r="BN169" s="50"/>
      <c r="BO169" s="50"/>
      <c r="BP169" s="50"/>
      <c r="BQ169" s="50"/>
      <c r="BR169" s="50"/>
      <c r="BS169" s="50"/>
      <c r="BT169" s="50"/>
      <c r="BU169" s="50"/>
      <c r="BV169" s="50"/>
      <c r="BW169" s="50"/>
    </row>
    <row r="170" spans="1:75" s="49" customFormat="1" ht="15" customHeight="1" x14ac:dyDescent="0.2">
      <c r="A170" s="5"/>
      <c r="B170" s="5"/>
      <c r="C170" s="5"/>
      <c r="D170" s="5"/>
      <c r="E170" s="5"/>
      <c r="F170" s="6"/>
      <c r="G170" s="5"/>
      <c r="H170" s="5"/>
      <c r="I170" s="5"/>
      <c r="J170" s="167"/>
      <c r="K170" s="167"/>
      <c r="L170" s="167"/>
      <c r="M170" s="167"/>
      <c r="N170" s="167"/>
      <c r="O170" s="167"/>
      <c r="P170" s="167"/>
      <c r="Q170" s="167"/>
      <c r="R170" s="167"/>
      <c r="S170" s="167"/>
      <c r="T170" s="167"/>
      <c r="U170" s="167"/>
      <c r="V170" s="167"/>
      <c r="W170" s="167"/>
      <c r="X170" s="167"/>
      <c r="Y170" s="167"/>
      <c r="Z170" s="167"/>
      <c r="AA170" s="167"/>
      <c r="AB170" s="167"/>
      <c r="AC170" s="167"/>
      <c r="AD170" s="51"/>
      <c r="AE170" s="137"/>
      <c r="AF170" s="137"/>
      <c r="AG170" s="51"/>
      <c r="AH170" s="51"/>
      <c r="AI170" s="51"/>
      <c r="AJ170" s="51"/>
      <c r="AK170" s="51"/>
      <c r="AL170" s="51"/>
      <c r="AM170" s="51"/>
      <c r="AN170" s="51"/>
      <c r="AO170" s="51"/>
      <c r="AP170" s="51"/>
      <c r="AQ170" s="51"/>
      <c r="AR170" s="51"/>
      <c r="AS170" s="51"/>
      <c r="AT170" s="51"/>
      <c r="AU170" s="51"/>
      <c r="AV170" s="51"/>
      <c r="AW170" s="51"/>
      <c r="AX170" s="51"/>
      <c r="AY170" s="51"/>
      <c r="AZ170" s="51"/>
      <c r="BA170" s="51"/>
      <c r="BB170" s="51"/>
      <c r="BC170" s="51"/>
      <c r="BD170" s="51"/>
      <c r="BE170" s="51"/>
      <c r="BF170" s="51"/>
      <c r="BG170" s="51"/>
      <c r="BH170" s="51"/>
      <c r="BI170" s="51"/>
      <c r="BJ170" s="51"/>
      <c r="BK170" s="51"/>
      <c r="BL170" s="50"/>
      <c r="BM170" s="50"/>
      <c r="BN170" s="50"/>
      <c r="BO170" s="50"/>
      <c r="BP170" s="50"/>
      <c r="BQ170" s="50"/>
      <c r="BR170" s="50"/>
      <c r="BS170" s="50"/>
      <c r="BT170" s="50"/>
      <c r="BU170" s="50"/>
      <c r="BV170" s="50"/>
      <c r="BW170" s="50"/>
    </row>
    <row r="171" spans="1:75" s="49" customFormat="1" ht="27" customHeight="1" x14ac:dyDescent="0.2">
      <c r="A171" s="5"/>
      <c r="B171" s="5"/>
      <c r="C171" s="498" t="s">
        <v>103</v>
      </c>
      <c r="D171" s="498"/>
      <c r="E171" s="498"/>
      <c r="F171" s="498"/>
      <c r="G171" s="498"/>
      <c r="H171" s="499" t="s">
        <v>102</v>
      </c>
      <c r="I171" s="499"/>
      <c r="J171" s="499"/>
      <c r="K171" s="499"/>
      <c r="L171" s="499"/>
      <c r="M171" s="499"/>
      <c r="N171" s="499"/>
      <c r="O171" s="499"/>
      <c r="P171" s="499"/>
      <c r="Q171" s="499"/>
      <c r="R171" s="499"/>
      <c r="S171" s="499"/>
      <c r="T171" s="499"/>
      <c r="U171" s="499"/>
      <c r="V171" s="499"/>
      <c r="W171" s="499"/>
      <c r="X171" s="499"/>
      <c r="Y171" s="499"/>
      <c r="Z171" s="499"/>
      <c r="AA171" s="499"/>
      <c r="AB171" s="499"/>
      <c r="AC171" s="499"/>
      <c r="AD171" s="51"/>
      <c r="AE171" s="130"/>
      <c r="AF171" s="130"/>
      <c r="AG171" s="51"/>
      <c r="AH171" s="51"/>
      <c r="AI171" s="51"/>
      <c r="AJ171" s="51"/>
      <c r="AK171" s="51"/>
      <c r="AL171" s="51"/>
      <c r="AM171" s="51"/>
      <c r="AN171" s="51"/>
      <c r="AO171" s="51"/>
      <c r="AP171" s="51"/>
      <c r="AQ171" s="51"/>
      <c r="AR171" s="51"/>
      <c r="AS171" s="51"/>
      <c r="AT171" s="51"/>
      <c r="AU171" s="51"/>
      <c r="AV171" s="51"/>
      <c r="AW171" s="51"/>
      <c r="AX171" s="51"/>
      <c r="AY171" s="51"/>
      <c r="AZ171" s="51"/>
      <c r="BA171" s="51"/>
      <c r="BB171" s="51"/>
      <c r="BC171" s="51"/>
      <c r="BD171" s="51"/>
      <c r="BE171" s="51"/>
      <c r="BF171" s="51"/>
      <c r="BG171" s="51"/>
      <c r="BH171" s="51"/>
      <c r="BI171" s="51"/>
      <c r="BJ171" s="51"/>
      <c r="BK171" s="51"/>
      <c r="BL171" s="50"/>
      <c r="BM171" s="50"/>
      <c r="BN171" s="50"/>
      <c r="BO171" s="50"/>
      <c r="BP171" s="50"/>
      <c r="BQ171" s="50"/>
      <c r="BR171" s="50"/>
      <c r="BS171" s="50"/>
      <c r="BT171" s="50"/>
      <c r="BU171" s="50"/>
      <c r="BV171" s="50"/>
      <c r="BW171" s="50"/>
    </row>
    <row r="172" spans="1:75" s="49" customFormat="1" ht="1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1"/>
      <c r="AE172" s="38"/>
      <c r="AF172" s="38"/>
      <c r="AG172" s="51"/>
      <c r="AH172" s="51"/>
      <c r="AI172" s="51"/>
      <c r="AJ172" s="51"/>
      <c r="AK172" s="51"/>
      <c r="AL172" s="51"/>
      <c r="AM172" s="51"/>
      <c r="AN172" s="51"/>
      <c r="AO172" s="51"/>
      <c r="AP172" s="51"/>
      <c r="AQ172" s="51"/>
      <c r="AR172" s="51"/>
      <c r="AS172" s="51"/>
      <c r="AT172" s="51"/>
      <c r="AU172" s="51"/>
      <c r="AV172" s="51"/>
      <c r="AW172" s="51"/>
      <c r="AX172" s="51"/>
      <c r="AY172" s="51"/>
      <c r="AZ172" s="51"/>
      <c r="BA172" s="51"/>
      <c r="BB172" s="51"/>
      <c r="BC172" s="51"/>
      <c r="BD172" s="51"/>
      <c r="BE172" s="51"/>
      <c r="BF172" s="51"/>
      <c r="BG172" s="51"/>
      <c r="BH172" s="51"/>
      <c r="BI172" s="51"/>
      <c r="BJ172" s="51"/>
      <c r="BK172" s="51"/>
      <c r="BL172" s="50"/>
      <c r="BM172" s="50"/>
      <c r="BN172" s="50"/>
      <c r="BO172" s="50"/>
      <c r="BP172" s="50"/>
      <c r="BQ172" s="50"/>
      <c r="BR172" s="50"/>
      <c r="BS172" s="50"/>
      <c r="BT172" s="50"/>
      <c r="BU172" s="50"/>
      <c r="BV172" s="50"/>
      <c r="BW172" s="50"/>
    </row>
    <row r="173" spans="1:75" s="49" customFormat="1" ht="15" customHeight="1" x14ac:dyDescent="0.2">
      <c r="A173" s="5"/>
      <c r="B173" s="5"/>
      <c r="C173" s="525"/>
      <c r="D173" s="526"/>
      <c r="E173" s="526"/>
      <c r="F173" s="526"/>
      <c r="G173" s="526"/>
      <c r="H173" s="526"/>
      <c r="I173" s="526"/>
      <c r="J173" s="526"/>
      <c r="K173" s="526"/>
      <c r="L173" s="526"/>
      <c r="M173" s="526"/>
      <c r="N173" s="526"/>
      <c r="O173" s="526"/>
      <c r="P173" s="526"/>
      <c r="Q173" s="526"/>
      <c r="R173" s="526"/>
      <c r="S173" s="526"/>
      <c r="T173" s="526"/>
      <c r="U173" s="526"/>
      <c r="V173" s="526"/>
      <c r="W173" s="526"/>
      <c r="X173" s="526"/>
      <c r="Y173" s="526"/>
      <c r="Z173" s="526"/>
      <c r="AA173" s="526"/>
      <c r="AB173" s="526"/>
      <c r="AC173" s="527"/>
      <c r="AD173" s="51"/>
      <c r="AE173" s="38"/>
      <c r="AF173" s="38"/>
      <c r="AG173" s="51"/>
      <c r="AH173" s="51"/>
      <c r="AI173" s="51"/>
      <c r="AJ173" s="51"/>
      <c r="AK173" s="51"/>
      <c r="AL173" s="51"/>
      <c r="AM173" s="51"/>
      <c r="AN173" s="51"/>
      <c r="AO173" s="51"/>
      <c r="AP173" s="51"/>
      <c r="AQ173" s="51"/>
      <c r="AR173" s="51"/>
      <c r="AS173" s="51"/>
      <c r="AT173" s="51"/>
      <c r="AU173" s="51"/>
      <c r="AV173" s="51"/>
      <c r="AW173" s="51"/>
      <c r="AX173" s="51"/>
      <c r="AY173" s="51"/>
      <c r="AZ173" s="51"/>
      <c r="BA173" s="51"/>
      <c r="BB173" s="51"/>
      <c r="BC173" s="51"/>
      <c r="BD173" s="51"/>
      <c r="BE173" s="51"/>
      <c r="BF173" s="51"/>
      <c r="BG173" s="51"/>
      <c r="BH173" s="51"/>
      <c r="BI173" s="51"/>
      <c r="BJ173" s="51"/>
      <c r="BK173" s="51"/>
      <c r="BL173" s="50"/>
      <c r="BM173" s="50"/>
      <c r="BN173" s="50"/>
      <c r="BO173" s="50"/>
      <c r="BP173" s="50"/>
      <c r="BQ173" s="50"/>
      <c r="BR173" s="50"/>
      <c r="BS173" s="50"/>
      <c r="BT173" s="50"/>
      <c r="BU173" s="50"/>
      <c r="BV173" s="50"/>
      <c r="BW173" s="50"/>
    </row>
    <row r="174" spans="1:75" s="49" customFormat="1" ht="15" customHeight="1" x14ac:dyDescent="0.2">
      <c r="A174" s="5"/>
      <c r="B174" s="5"/>
      <c r="C174" s="528"/>
      <c r="D174" s="529"/>
      <c r="E174" s="529"/>
      <c r="F174" s="529"/>
      <c r="G174" s="529"/>
      <c r="H174" s="529"/>
      <c r="I174" s="529"/>
      <c r="J174" s="529"/>
      <c r="K174" s="529"/>
      <c r="L174" s="529"/>
      <c r="M174" s="529"/>
      <c r="N174" s="529"/>
      <c r="O174" s="529"/>
      <c r="P174" s="529"/>
      <c r="Q174" s="529"/>
      <c r="R174" s="529"/>
      <c r="S174" s="529"/>
      <c r="T174" s="529"/>
      <c r="U174" s="529"/>
      <c r="V174" s="529"/>
      <c r="W174" s="529"/>
      <c r="X174" s="529"/>
      <c r="Y174" s="529"/>
      <c r="Z174" s="529"/>
      <c r="AA174" s="529"/>
      <c r="AB174" s="529"/>
      <c r="AC174" s="530"/>
      <c r="AD174" s="51"/>
      <c r="AE174" s="38"/>
      <c r="AF174" s="38"/>
      <c r="AG174" s="51"/>
      <c r="AH174" s="51"/>
      <c r="AI174" s="51"/>
      <c r="AJ174" s="51"/>
      <c r="AK174" s="51"/>
      <c r="AL174" s="51"/>
      <c r="AM174" s="51"/>
      <c r="AN174" s="51"/>
      <c r="AO174" s="51"/>
      <c r="AP174" s="51"/>
      <c r="AQ174" s="51"/>
      <c r="AR174" s="51"/>
      <c r="AS174" s="51"/>
      <c r="AT174" s="51"/>
      <c r="AU174" s="51"/>
      <c r="AV174" s="51"/>
      <c r="AW174" s="51"/>
      <c r="AX174" s="51"/>
      <c r="AY174" s="51"/>
      <c r="AZ174" s="51"/>
      <c r="BA174" s="51"/>
      <c r="BB174" s="51"/>
      <c r="BC174" s="51"/>
      <c r="BD174" s="51"/>
      <c r="BE174" s="51"/>
      <c r="BF174" s="51"/>
      <c r="BG174" s="51"/>
      <c r="BH174" s="51"/>
      <c r="BI174" s="51"/>
      <c r="BJ174" s="51"/>
      <c r="BK174" s="51"/>
      <c r="BL174" s="50"/>
      <c r="BM174" s="50"/>
      <c r="BN174" s="50"/>
      <c r="BO174" s="50"/>
      <c r="BP174" s="50"/>
      <c r="BQ174" s="50"/>
      <c r="BR174" s="50"/>
      <c r="BS174" s="50"/>
      <c r="BT174" s="50"/>
      <c r="BU174" s="50"/>
      <c r="BV174" s="50"/>
      <c r="BW174" s="50"/>
    </row>
    <row r="175" spans="1:75" s="49" customFormat="1" ht="15" customHeight="1" x14ac:dyDescent="0.2">
      <c r="A175" s="5"/>
      <c r="B175" s="5"/>
      <c r="C175" s="531"/>
      <c r="D175" s="532"/>
      <c r="E175" s="532"/>
      <c r="F175" s="532"/>
      <c r="G175" s="532"/>
      <c r="H175" s="532"/>
      <c r="I175" s="532"/>
      <c r="J175" s="532"/>
      <c r="K175" s="532"/>
      <c r="L175" s="532"/>
      <c r="M175" s="532"/>
      <c r="N175" s="532"/>
      <c r="O175" s="532"/>
      <c r="P175" s="532"/>
      <c r="Q175" s="532"/>
      <c r="R175" s="532"/>
      <c r="S175" s="532"/>
      <c r="T175" s="532"/>
      <c r="U175" s="532"/>
      <c r="V175" s="532"/>
      <c r="W175" s="532"/>
      <c r="X175" s="532"/>
      <c r="Y175" s="532"/>
      <c r="Z175" s="532"/>
      <c r="AA175" s="532"/>
      <c r="AB175" s="532"/>
      <c r="AC175" s="533"/>
      <c r="AD175" s="51"/>
      <c r="AE175" s="38"/>
      <c r="AF175" s="38"/>
      <c r="AG175" s="51"/>
      <c r="AH175" s="51"/>
      <c r="AI175" s="51"/>
      <c r="AJ175" s="51"/>
      <c r="AK175" s="51"/>
      <c r="AL175" s="51"/>
      <c r="AM175" s="51"/>
      <c r="AN175" s="51"/>
      <c r="AO175" s="51"/>
      <c r="AP175" s="51"/>
      <c r="AQ175" s="51"/>
      <c r="AR175" s="51"/>
      <c r="AS175" s="51"/>
      <c r="AT175" s="51"/>
      <c r="AU175" s="51"/>
      <c r="AV175" s="51"/>
      <c r="AW175" s="51"/>
      <c r="AX175" s="51"/>
      <c r="AY175" s="51"/>
      <c r="AZ175" s="51"/>
      <c r="BA175" s="51"/>
      <c r="BB175" s="51"/>
      <c r="BC175" s="51"/>
      <c r="BD175" s="51"/>
      <c r="BE175" s="51"/>
      <c r="BF175" s="51"/>
      <c r="BG175" s="51"/>
      <c r="BH175" s="51"/>
      <c r="BI175" s="51"/>
      <c r="BJ175" s="51"/>
      <c r="BK175" s="51"/>
      <c r="BL175" s="50"/>
      <c r="BM175" s="50"/>
      <c r="BN175" s="50"/>
      <c r="BO175" s="50"/>
      <c r="BP175" s="50"/>
      <c r="BQ175" s="50"/>
      <c r="BR175" s="50"/>
      <c r="BS175" s="50"/>
      <c r="BT175" s="50"/>
      <c r="BU175" s="50"/>
      <c r="BV175" s="50"/>
      <c r="BW175" s="50"/>
    </row>
    <row r="176" spans="1:75" s="49" customFormat="1" ht="15" customHeight="1" x14ac:dyDescent="0.2">
      <c r="A176" s="5"/>
      <c r="B176" s="5"/>
      <c r="C176" s="5"/>
      <c r="D176" s="5"/>
      <c r="E176" s="5"/>
      <c r="F176" s="5"/>
      <c r="G176" s="5"/>
      <c r="H176" s="6"/>
      <c r="I176" s="5"/>
      <c r="J176" s="5"/>
      <c r="K176" s="5"/>
      <c r="L176" s="5"/>
      <c r="M176" s="5"/>
      <c r="N176" s="5"/>
      <c r="O176" s="5"/>
      <c r="P176" s="5"/>
      <c r="Q176" s="5"/>
      <c r="R176" s="5"/>
      <c r="S176" s="5"/>
      <c r="T176" s="5"/>
      <c r="U176" s="5"/>
      <c r="V176" s="5"/>
      <c r="W176" s="5"/>
      <c r="X176" s="5"/>
      <c r="Y176" s="5"/>
      <c r="Z176" s="5"/>
      <c r="AA176" s="14"/>
      <c r="AB176" s="14"/>
      <c r="AC176" s="52"/>
      <c r="AD176" s="51"/>
      <c r="AE176" s="38"/>
      <c r="AF176" s="38"/>
      <c r="AG176" s="51"/>
      <c r="AH176" s="51"/>
      <c r="AI176" s="51"/>
      <c r="AJ176" s="51"/>
      <c r="AK176" s="51"/>
      <c r="AL176" s="51"/>
      <c r="AM176" s="51"/>
      <c r="AN176" s="51"/>
      <c r="AO176" s="51"/>
      <c r="AP176" s="51"/>
      <c r="AQ176" s="51"/>
      <c r="AR176" s="51"/>
      <c r="AS176" s="51"/>
      <c r="AT176" s="51"/>
      <c r="AU176" s="51"/>
      <c r="AV176" s="51"/>
      <c r="AW176" s="51"/>
      <c r="AX176" s="51"/>
      <c r="AY176" s="51"/>
      <c r="AZ176" s="51"/>
      <c r="BA176" s="51"/>
      <c r="BB176" s="51"/>
      <c r="BC176" s="51"/>
      <c r="BD176" s="51"/>
      <c r="BE176" s="51"/>
      <c r="BF176" s="51"/>
      <c r="BG176" s="51"/>
      <c r="BH176" s="51"/>
      <c r="BI176" s="51"/>
      <c r="BJ176" s="51"/>
      <c r="BK176" s="51"/>
      <c r="BL176" s="50"/>
      <c r="BM176" s="50"/>
      <c r="BN176" s="50"/>
      <c r="BO176" s="50"/>
      <c r="BP176" s="50"/>
      <c r="BQ176" s="50"/>
      <c r="BR176" s="50"/>
      <c r="BS176" s="50"/>
      <c r="BT176" s="50"/>
      <c r="BU176" s="50"/>
      <c r="BV176" s="50"/>
      <c r="BW176" s="50"/>
    </row>
    <row r="177" spans="1:75" s="49" customFormat="1" ht="27.75" customHeight="1" x14ac:dyDescent="0.2">
      <c r="A177" s="5"/>
      <c r="B177" s="5"/>
      <c r="C177" s="498" t="s">
        <v>101</v>
      </c>
      <c r="D177" s="498"/>
      <c r="E177" s="498"/>
      <c r="F177" s="498"/>
      <c r="G177" s="498"/>
      <c r="H177" s="498"/>
      <c r="I177" s="498"/>
      <c r="J177" s="498"/>
      <c r="K177" s="498"/>
      <c r="L177" s="498"/>
      <c r="M177" s="498"/>
      <c r="N177" s="498"/>
      <c r="O177" s="498"/>
      <c r="P177" s="498"/>
      <c r="Q177" s="498"/>
      <c r="R177" s="498"/>
      <c r="S177" s="474" t="s">
        <v>100</v>
      </c>
      <c r="T177" s="469"/>
      <c r="U177" s="469"/>
      <c r="V177" s="469"/>
      <c r="W177" s="469"/>
      <c r="X177" s="469"/>
      <c r="Y177" s="469"/>
      <c r="Z177" s="469"/>
      <c r="AA177" s="469"/>
      <c r="AB177" s="469"/>
      <c r="AC177" s="469"/>
      <c r="AD177" s="51"/>
      <c r="AE177" s="38"/>
      <c r="AF177" s="38"/>
      <c r="AG177" s="51"/>
      <c r="AH177" s="51"/>
      <c r="AI177" s="51"/>
      <c r="AJ177" s="51"/>
      <c r="AK177" s="51"/>
      <c r="AL177" s="51"/>
      <c r="AM177" s="51"/>
      <c r="AN177" s="51"/>
      <c r="AO177" s="51"/>
      <c r="AP177" s="51"/>
      <c r="AQ177" s="51"/>
      <c r="AR177" s="51"/>
      <c r="AS177" s="51"/>
      <c r="AT177" s="51"/>
      <c r="AU177" s="51"/>
      <c r="AV177" s="51"/>
      <c r="AW177" s="51"/>
      <c r="AX177" s="51"/>
      <c r="AY177" s="51"/>
      <c r="AZ177" s="51"/>
      <c r="BA177" s="51"/>
      <c r="BB177" s="51"/>
      <c r="BC177" s="51"/>
      <c r="BD177" s="51"/>
      <c r="BE177" s="51"/>
      <c r="BF177" s="51"/>
      <c r="BG177" s="51"/>
      <c r="BH177" s="51"/>
      <c r="BI177" s="51"/>
      <c r="BJ177" s="51"/>
      <c r="BK177" s="51"/>
      <c r="BL177" s="50"/>
      <c r="BM177" s="50"/>
      <c r="BN177" s="50"/>
      <c r="BO177" s="50"/>
      <c r="BP177" s="50"/>
      <c r="BQ177" s="50"/>
      <c r="BR177" s="50"/>
      <c r="BS177" s="50"/>
      <c r="BT177" s="50"/>
      <c r="BU177" s="50"/>
      <c r="BV177" s="50"/>
      <c r="BW177" s="50"/>
    </row>
    <row r="178" spans="1:75" s="49" customFormat="1" ht="15" customHeight="1" x14ac:dyDescent="0.2">
      <c r="A178" s="5"/>
      <c r="B178" s="5"/>
      <c r="C178" s="5"/>
      <c r="D178" s="5"/>
      <c r="E178" s="5"/>
      <c r="F178" s="5"/>
      <c r="G178" s="5"/>
      <c r="H178" s="6"/>
      <c r="I178" s="5"/>
      <c r="J178" s="5"/>
      <c r="K178" s="5"/>
      <c r="L178" s="5"/>
      <c r="M178" s="5"/>
      <c r="N178" s="5"/>
      <c r="O178" s="5"/>
      <c r="P178" s="5"/>
      <c r="Q178" s="5"/>
      <c r="R178" s="5"/>
      <c r="S178" s="5"/>
      <c r="T178" s="5"/>
      <c r="U178" s="5"/>
      <c r="V178" s="5"/>
      <c r="W178" s="5"/>
      <c r="X178" s="5"/>
      <c r="Y178" s="5"/>
      <c r="Z178" s="5"/>
      <c r="AA178" s="14"/>
      <c r="AB178" s="14"/>
      <c r="AC178" s="52"/>
      <c r="AD178" s="51"/>
      <c r="AE178" s="38"/>
      <c r="AF178" s="38"/>
      <c r="AG178" s="51"/>
      <c r="AH178" s="51"/>
      <c r="AI178" s="51"/>
      <c r="AJ178" s="51"/>
      <c r="AK178" s="51"/>
      <c r="AL178" s="51"/>
      <c r="AM178" s="51"/>
      <c r="AN178" s="51"/>
      <c r="AO178" s="51"/>
      <c r="AP178" s="51"/>
      <c r="AQ178" s="51"/>
      <c r="AR178" s="51"/>
      <c r="AS178" s="51"/>
      <c r="AT178" s="51"/>
      <c r="AU178" s="51"/>
      <c r="AV178" s="51"/>
      <c r="AW178" s="51"/>
      <c r="AX178" s="51"/>
      <c r="AY178" s="51"/>
      <c r="AZ178" s="51"/>
      <c r="BA178" s="51"/>
      <c r="BB178" s="51"/>
      <c r="BC178" s="51"/>
      <c r="BD178" s="51"/>
      <c r="BE178" s="51"/>
      <c r="BF178" s="51"/>
      <c r="BG178" s="51"/>
      <c r="BH178" s="51"/>
      <c r="BI178" s="51"/>
      <c r="BJ178" s="51"/>
      <c r="BK178" s="51"/>
      <c r="BL178" s="50"/>
      <c r="BM178" s="50"/>
      <c r="BN178" s="50"/>
      <c r="BO178" s="50"/>
      <c r="BP178" s="50"/>
      <c r="BQ178" s="50"/>
      <c r="BR178" s="50"/>
      <c r="BS178" s="50"/>
      <c r="BT178" s="50"/>
      <c r="BU178" s="50"/>
      <c r="BV178" s="50"/>
      <c r="BW178" s="50"/>
    </row>
    <row r="179" spans="1:75" s="49" customFormat="1" ht="15" customHeight="1" x14ac:dyDescent="0.2">
      <c r="A179" s="5"/>
      <c r="B179" s="5"/>
      <c r="C179" s="525"/>
      <c r="D179" s="526"/>
      <c r="E179" s="526"/>
      <c r="F179" s="526"/>
      <c r="G179" s="526"/>
      <c r="H179" s="526"/>
      <c r="I179" s="526"/>
      <c r="J179" s="526"/>
      <c r="K179" s="526"/>
      <c r="L179" s="526"/>
      <c r="M179" s="526"/>
      <c r="N179" s="526"/>
      <c r="O179" s="526"/>
      <c r="P179" s="526"/>
      <c r="Q179" s="526"/>
      <c r="R179" s="526"/>
      <c r="S179" s="526"/>
      <c r="T179" s="526"/>
      <c r="U179" s="526"/>
      <c r="V179" s="526"/>
      <c r="W179" s="526"/>
      <c r="X179" s="526"/>
      <c r="Y179" s="526"/>
      <c r="Z179" s="526"/>
      <c r="AA179" s="526"/>
      <c r="AB179" s="526"/>
      <c r="AC179" s="527"/>
      <c r="AD179" s="51"/>
      <c r="AE179" s="38"/>
      <c r="AF179" s="38"/>
      <c r="AG179" s="51"/>
      <c r="AH179" s="51"/>
      <c r="AI179" s="51"/>
      <c r="AJ179" s="51"/>
      <c r="AK179" s="51"/>
      <c r="AL179" s="51"/>
      <c r="AM179" s="51"/>
      <c r="AN179" s="51"/>
      <c r="AO179" s="51"/>
      <c r="AP179" s="51"/>
      <c r="AQ179" s="51"/>
      <c r="AR179" s="51"/>
      <c r="AS179" s="51"/>
      <c r="AT179" s="51"/>
      <c r="AU179" s="51"/>
      <c r="AV179" s="51"/>
      <c r="AW179" s="51"/>
      <c r="AX179" s="51"/>
      <c r="AY179" s="51"/>
      <c r="AZ179" s="51"/>
      <c r="BA179" s="51"/>
      <c r="BB179" s="51"/>
      <c r="BC179" s="51"/>
      <c r="BD179" s="51"/>
      <c r="BE179" s="51"/>
      <c r="BF179" s="51"/>
      <c r="BG179" s="51"/>
      <c r="BH179" s="51"/>
      <c r="BI179" s="51"/>
      <c r="BJ179" s="51"/>
      <c r="BK179" s="51"/>
      <c r="BL179" s="50"/>
      <c r="BM179" s="50"/>
      <c r="BN179" s="50"/>
      <c r="BO179" s="50"/>
      <c r="BP179" s="50"/>
      <c r="BQ179" s="50"/>
      <c r="BR179" s="50"/>
      <c r="BS179" s="50"/>
      <c r="BT179" s="50"/>
      <c r="BU179" s="50"/>
      <c r="BV179" s="50"/>
      <c r="BW179" s="50"/>
    </row>
    <row r="180" spans="1:75" s="49" customFormat="1" ht="15" customHeight="1" x14ac:dyDescent="0.2">
      <c r="A180" s="5"/>
      <c r="B180" s="5"/>
      <c r="C180" s="528"/>
      <c r="D180" s="529"/>
      <c r="E180" s="529"/>
      <c r="F180" s="529"/>
      <c r="G180" s="529"/>
      <c r="H180" s="529"/>
      <c r="I180" s="529"/>
      <c r="J180" s="529"/>
      <c r="K180" s="529"/>
      <c r="L180" s="529"/>
      <c r="M180" s="529"/>
      <c r="N180" s="529"/>
      <c r="O180" s="529"/>
      <c r="P180" s="529"/>
      <c r="Q180" s="529"/>
      <c r="R180" s="529"/>
      <c r="S180" s="529"/>
      <c r="T180" s="529"/>
      <c r="U180" s="529"/>
      <c r="V180" s="529"/>
      <c r="W180" s="529"/>
      <c r="X180" s="529"/>
      <c r="Y180" s="529"/>
      <c r="Z180" s="529"/>
      <c r="AA180" s="529"/>
      <c r="AB180" s="529"/>
      <c r="AC180" s="530"/>
      <c r="AD180" s="51"/>
      <c r="AE180" s="38"/>
      <c r="AF180" s="38"/>
      <c r="AG180" s="51"/>
      <c r="AH180" s="51"/>
      <c r="AI180" s="51"/>
      <c r="AJ180" s="51"/>
      <c r="AK180" s="51"/>
      <c r="AL180" s="51"/>
      <c r="AM180" s="51"/>
      <c r="AN180" s="51"/>
      <c r="AO180" s="51"/>
      <c r="AP180" s="51"/>
      <c r="AQ180" s="51"/>
      <c r="AR180" s="51"/>
      <c r="AS180" s="51"/>
      <c r="AT180" s="51"/>
      <c r="AU180" s="51"/>
      <c r="AV180" s="51"/>
      <c r="AW180" s="51"/>
      <c r="AX180" s="51"/>
      <c r="AY180" s="51"/>
      <c r="AZ180" s="51"/>
      <c r="BA180" s="51"/>
      <c r="BB180" s="51"/>
      <c r="BC180" s="51"/>
      <c r="BD180" s="51"/>
      <c r="BE180" s="51"/>
      <c r="BF180" s="51"/>
      <c r="BG180" s="51"/>
      <c r="BH180" s="51"/>
      <c r="BI180" s="51"/>
      <c r="BJ180" s="51"/>
      <c r="BK180" s="51"/>
      <c r="BL180" s="50"/>
      <c r="BM180" s="50"/>
      <c r="BN180" s="50"/>
      <c r="BO180" s="50"/>
      <c r="BP180" s="50"/>
      <c r="BQ180" s="50"/>
      <c r="BR180" s="50"/>
      <c r="BS180" s="50"/>
      <c r="BT180" s="50"/>
      <c r="BU180" s="50"/>
      <c r="BV180" s="50"/>
      <c r="BW180" s="50"/>
    </row>
    <row r="181" spans="1:75" s="49" customFormat="1" ht="15" customHeight="1" x14ac:dyDescent="0.2">
      <c r="A181" s="5"/>
      <c r="B181" s="5"/>
      <c r="C181" s="528"/>
      <c r="D181" s="529"/>
      <c r="E181" s="529"/>
      <c r="F181" s="529"/>
      <c r="G181" s="529"/>
      <c r="H181" s="529"/>
      <c r="I181" s="529"/>
      <c r="J181" s="529"/>
      <c r="K181" s="529"/>
      <c r="L181" s="529"/>
      <c r="M181" s="529"/>
      <c r="N181" s="529"/>
      <c r="O181" s="529"/>
      <c r="P181" s="529"/>
      <c r="Q181" s="529"/>
      <c r="R181" s="529"/>
      <c r="S181" s="529"/>
      <c r="T181" s="529"/>
      <c r="U181" s="529"/>
      <c r="V181" s="529"/>
      <c r="W181" s="529"/>
      <c r="X181" s="529"/>
      <c r="Y181" s="529"/>
      <c r="Z181" s="529"/>
      <c r="AA181" s="529"/>
      <c r="AB181" s="529"/>
      <c r="AC181" s="530"/>
      <c r="AD181" s="51"/>
      <c r="AE181" s="38"/>
      <c r="AF181" s="38"/>
      <c r="AG181" s="51"/>
      <c r="AH181" s="51"/>
      <c r="AI181" s="51"/>
      <c r="AJ181" s="51"/>
      <c r="AK181" s="51"/>
      <c r="AL181" s="51"/>
      <c r="AM181" s="51"/>
      <c r="AN181" s="51"/>
      <c r="AO181" s="51"/>
      <c r="AP181" s="51"/>
      <c r="AQ181" s="51"/>
      <c r="AR181" s="51"/>
      <c r="AS181" s="51"/>
      <c r="AT181" s="51"/>
      <c r="AU181" s="51"/>
      <c r="AV181" s="51"/>
      <c r="AW181" s="51"/>
      <c r="AX181" s="51"/>
      <c r="AY181" s="51"/>
      <c r="AZ181" s="51"/>
      <c r="BA181" s="51"/>
      <c r="BB181" s="51"/>
      <c r="BC181" s="51"/>
      <c r="BD181" s="51"/>
      <c r="BE181" s="51"/>
      <c r="BF181" s="51"/>
      <c r="BG181" s="51"/>
      <c r="BH181" s="51"/>
      <c r="BI181" s="51"/>
      <c r="BJ181" s="51"/>
      <c r="BK181" s="51"/>
      <c r="BL181" s="50"/>
      <c r="BM181" s="50"/>
      <c r="BN181" s="50"/>
      <c r="BO181" s="50"/>
      <c r="BP181" s="50"/>
      <c r="BQ181" s="50"/>
      <c r="BR181" s="50"/>
      <c r="BS181" s="50"/>
      <c r="BT181" s="50"/>
      <c r="BU181" s="50"/>
      <c r="BV181" s="50"/>
      <c r="BW181" s="50"/>
    </row>
    <row r="182" spans="1:75" s="49" customFormat="1" ht="15" customHeight="1" x14ac:dyDescent="0.2">
      <c r="A182" s="5"/>
      <c r="B182" s="5"/>
      <c r="C182" s="528"/>
      <c r="D182" s="529"/>
      <c r="E182" s="529"/>
      <c r="F182" s="529"/>
      <c r="G182" s="529"/>
      <c r="H182" s="529"/>
      <c r="I182" s="529"/>
      <c r="J182" s="529"/>
      <c r="K182" s="529"/>
      <c r="L182" s="529"/>
      <c r="M182" s="529"/>
      <c r="N182" s="529"/>
      <c r="O182" s="529"/>
      <c r="P182" s="529"/>
      <c r="Q182" s="529"/>
      <c r="R182" s="529"/>
      <c r="S182" s="529"/>
      <c r="T182" s="529"/>
      <c r="U182" s="529"/>
      <c r="V182" s="529"/>
      <c r="W182" s="529"/>
      <c r="X182" s="529"/>
      <c r="Y182" s="529"/>
      <c r="Z182" s="529"/>
      <c r="AA182" s="529"/>
      <c r="AB182" s="529"/>
      <c r="AC182" s="530"/>
      <c r="AD182" s="51"/>
      <c r="AE182" s="38"/>
      <c r="AF182" s="38"/>
      <c r="AG182" s="51"/>
      <c r="AH182" s="51"/>
      <c r="AI182" s="51"/>
      <c r="AJ182" s="51"/>
      <c r="AK182" s="51"/>
      <c r="AL182" s="51"/>
      <c r="AM182" s="51"/>
      <c r="AN182" s="51"/>
      <c r="AO182" s="51"/>
      <c r="AP182" s="51"/>
      <c r="AQ182" s="51"/>
      <c r="AR182" s="51"/>
      <c r="AS182" s="51"/>
      <c r="AT182" s="51"/>
      <c r="AU182" s="51"/>
      <c r="AV182" s="51"/>
      <c r="AW182" s="51"/>
      <c r="AX182" s="51"/>
      <c r="AY182" s="51"/>
      <c r="AZ182" s="51"/>
      <c r="BA182" s="51"/>
      <c r="BB182" s="51"/>
      <c r="BC182" s="51"/>
      <c r="BD182" s="51"/>
      <c r="BE182" s="51"/>
      <c r="BF182" s="51"/>
      <c r="BG182" s="51"/>
      <c r="BH182" s="51"/>
      <c r="BI182" s="51"/>
      <c r="BJ182" s="51"/>
      <c r="BK182" s="51"/>
      <c r="BL182" s="50"/>
      <c r="BM182" s="50"/>
      <c r="BN182" s="50"/>
      <c r="BO182" s="50"/>
      <c r="BP182" s="50"/>
      <c r="BQ182" s="50"/>
      <c r="BR182" s="50"/>
      <c r="BS182" s="50"/>
      <c r="BT182" s="50"/>
      <c r="BU182" s="50"/>
      <c r="BV182" s="50"/>
      <c r="BW182" s="50"/>
    </row>
    <row r="183" spans="1:75" s="49" customFormat="1" ht="15" customHeight="1" x14ac:dyDescent="0.2">
      <c r="A183" s="5"/>
      <c r="B183" s="5"/>
      <c r="C183" s="528"/>
      <c r="D183" s="529"/>
      <c r="E183" s="529"/>
      <c r="F183" s="529"/>
      <c r="G183" s="529"/>
      <c r="H183" s="529"/>
      <c r="I183" s="529"/>
      <c r="J183" s="529"/>
      <c r="K183" s="529"/>
      <c r="L183" s="529"/>
      <c r="M183" s="529"/>
      <c r="N183" s="529"/>
      <c r="O183" s="529"/>
      <c r="P183" s="529"/>
      <c r="Q183" s="529"/>
      <c r="R183" s="529"/>
      <c r="S183" s="529"/>
      <c r="T183" s="529"/>
      <c r="U183" s="529"/>
      <c r="V183" s="529"/>
      <c r="W183" s="529"/>
      <c r="X183" s="529"/>
      <c r="Y183" s="529"/>
      <c r="Z183" s="529"/>
      <c r="AA183" s="529"/>
      <c r="AB183" s="529"/>
      <c r="AC183" s="530"/>
      <c r="AD183" s="51"/>
      <c r="AE183" s="38"/>
      <c r="AF183" s="38"/>
      <c r="AG183" s="51"/>
      <c r="AH183" s="51"/>
      <c r="AI183" s="51"/>
      <c r="AJ183" s="51"/>
      <c r="AK183" s="51"/>
      <c r="AL183" s="51"/>
      <c r="AM183" s="51"/>
      <c r="AN183" s="51"/>
      <c r="AO183" s="51"/>
      <c r="AP183" s="51"/>
      <c r="AQ183" s="51"/>
      <c r="AR183" s="51"/>
      <c r="AS183" s="51"/>
      <c r="AT183" s="51"/>
      <c r="AU183" s="51"/>
      <c r="AV183" s="51"/>
      <c r="AW183" s="51"/>
      <c r="AX183" s="51"/>
      <c r="AY183" s="51"/>
      <c r="AZ183" s="51"/>
      <c r="BA183" s="51"/>
      <c r="BB183" s="51"/>
      <c r="BC183" s="51"/>
      <c r="BD183" s="51"/>
      <c r="BE183" s="51"/>
      <c r="BF183" s="51"/>
      <c r="BG183" s="51"/>
      <c r="BH183" s="51"/>
      <c r="BI183" s="51"/>
      <c r="BJ183" s="51"/>
      <c r="BK183" s="51"/>
      <c r="BL183" s="50"/>
      <c r="BM183" s="50"/>
      <c r="BN183" s="50"/>
      <c r="BO183" s="50"/>
      <c r="BP183" s="50"/>
      <c r="BQ183" s="50"/>
      <c r="BR183" s="50"/>
      <c r="BS183" s="50"/>
      <c r="BT183" s="50"/>
      <c r="BU183" s="50"/>
      <c r="BV183" s="50"/>
      <c r="BW183" s="50"/>
    </row>
    <row r="184" spans="1:75" s="49" customFormat="1" ht="15" customHeight="1" x14ac:dyDescent="0.2">
      <c r="A184" s="5"/>
      <c r="B184" s="5"/>
      <c r="C184" s="528"/>
      <c r="D184" s="529"/>
      <c r="E184" s="529"/>
      <c r="F184" s="529"/>
      <c r="G184" s="529"/>
      <c r="H184" s="529"/>
      <c r="I184" s="529"/>
      <c r="J184" s="529"/>
      <c r="K184" s="529"/>
      <c r="L184" s="529"/>
      <c r="M184" s="529"/>
      <c r="N184" s="529"/>
      <c r="O184" s="529"/>
      <c r="P184" s="529"/>
      <c r="Q184" s="529"/>
      <c r="R184" s="529"/>
      <c r="S184" s="529"/>
      <c r="T184" s="529"/>
      <c r="U184" s="529"/>
      <c r="V184" s="529"/>
      <c r="W184" s="529"/>
      <c r="X184" s="529"/>
      <c r="Y184" s="529"/>
      <c r="Z184" s="529"/>
      <c r="AA184" s="529"/>
      <c r="AB184" s="529"/>
      <c r="AC184" s="530"/>
      <c r="AD184" s="51"/>
      <c r="AE184" s="38"/>
      <c r="AF184" s="38"/>
      <c r="AG184" s="51"/>
      <c r="AH184" s="51"/>
      <c r="AI184" s="51"/>
      <c r="AJ184" s="51"/>
      <c r="AK184" s="51"/>
      <c r="AL184" s="51"/>
      <c r="AM184" s="51"/>
      <c r="AN184" s="51"/>
      <c r="AO184" s="51"/>
      <c r="AP184" s="51"/>
      <c r="AQ184" s="51"/>
      <c r="AR184" s="51"/>
      <c r="AS184" s="51"/>
      <c r="AT184" s="51"/>
      <c r="AU184" s="51"/>
      <c r="AV184" s="51"/>
      <c r="AW184" s="51"/>
      <c r="AX184" s="51"/>
      <c r="AY184" s="51"/>
      <c r="AZ184" s="51"/>
      <c r="BA184" s="51"/>
      <c r="BB184" s="51"/>
      <c r="BC184" s="51"/>
      <c r="BD184" s="51"/>
      <c r="BE184" s="51"/>
      <c r="BF184" s="51"/>
      <c r="BG184" s="51"/>
      <c r="BH184" s="51"/>
      <c r="BI184" s="51"/>
      <c r="BJ184" s="51"/>
      <c r="BK184" s="51"/>
      <c r="BL184" s="50"/>
      <c r="BM184" s="50"/>
      <c r="BN184" s="50"/>
      <c r="BO184" s="50"/>
      <c r="BP184" s="50"/>
      <c r="BQ184" s="50"/>
      <c r="BR184" s="50"/>
      <c r="BS184" s="50"/>
      <c r="BT184" s="50"/>
      <c r="BU184" s="50"/>
      <c r="BV184" s="50"/>
      <c r="BW184" s="50"/>
    </row>
    <row r="185" spans="1:75" s="49" customFormat="1" ht="15" customHeight="1" x14ac:dyDescent="0.2">
      <c r="A185" s="5"/>
      <c r="B185" s="5"/>
      <c r="C185" s="528"/>
      <c r="D185" s="529"/>
      <c r="E185" s="529"/>
      <c r="F185" s="529"/>
      <c r="G185" s="529"/>
      <c r="H185" s="529"/>
      <c r="I185" s="529"/>
      <c r="J185" s="529"/>
      <c r="K185" s="529"/>
      <c r="L185" s="529"/>
      <c r="M185" s="529"/>
      <c r="N185" s="529"/>
      <c r="O185" s="529"/>
      <c r="P185" s="529"/>
      <c r="Q185" s="529"/>
      <c r="R185" s="529"/>
      <c r="S185" s="529"/>
      <c r="T185" s="529"/>
      <c r="U185" s="529"/>
      <c r="V185" s="529"/>
      <c r="W185" s="529"/>
      <c r="X185" s="529"/>
      <c r="Y185" s="529"/>
      <c r="Z185" s="529"/>
      <c r="AA185" s="529"/>
      <c r="AB185" s="529"/>
      <c r="AC185" s="530"/>
      <c r="AD185" s="51"/>
      <c r="AE185" s="38"/>
      <c r="AF185" s="38"/>
      <c r="AG185" s="51"/>
      <c r="AH185" s="51"/>
      <c r="AI185" s="51"/>
      <c r="AJ185" s="51"/>
      <c r="AK185" s="51"/>
      <c r="AL185" s="51"/>
      <c r="AM185" s="51"/>
      <c r="AN185" s="51"/>
      <c r="AO185" s="51"/>
      <c r="AP185" s="51"/>
      <c r="AQ185" s="51"/>
      <c r="AR185" s="51"/>
      <c r="AS185" s="51"/>
      <c r="AT185" s="51"/>
      <c r="AU185" s="51"/>
      <c r="AV185" s="51"/>
      <c r="AW185" s="51"/>
      <c r="AX185" s="51"/>
      <c r="AY185" s="51"/>
      <c r="AZ185" s="51"/>
      <c r="BA185" s="51"/>
      <c r="BB185" s="51"/>
      <c r="BC185" s="51"/>
      <c r="BD185" s="51"/>
      <c r="BE185" s="51"/>
      <c r="BF185" s="51"/>
      <c r="BG185" s="51"/>
      <c r="BH185" s="51"/>
      <c r="BI185" s="51"/>
      <c r="BJ185" s="51"/>
      <c r="BK185" s="51"/>
      <c r="BL185" s="50"/>
      <c r="BM185" s="50"/>
      <c r="BN185" s="50"/>
      <c r="BO185" s="50"/>
      <c r="BP185" s="50"/>
      <c r="BQ185" s="50"/>
      <c r="BR185" s="50"/>
      <c r="BS185" s="50"/>
      <c r="BT185" s="50"/>
      <c r="BU185" s="50"/>
      <c r="BV185" s="50"/>
      <c r="BW185" s="50"/>
    </row>
    <row r="186" spans="1:75" s="49" customFormat="1" ht="15" customHeight="1" x14ac:dyDescent="0.2">
      <c r="A186" s="5"/>
      <c r="B186" s="5"/>
      <c r="C186" s="531"/>
      <c r="D186" s="532"/>
      <c r="E186" s="532"/>
      <c r="F186" s="532"/>
      <c r="G186" s="532"/>
      <c r="H186" s="532"/>
      <c r="I186" s="532"/>
      <c r="J186" s="532"/>
      <c r="K186" s="532"/>
      <c r="L186" s="532"/>
      <c r="M186" s="532"/>
      <c r="N186" s="532"/>
      <c r="O186" s="532"/>
      <c r="P186" s="532"/>
      <c r="Q186" s="532"/>
      <c r="R186" s="532"/>
      <c r="S186" s="532"/>
      <c r="T186" s="532"/>
      <c r="U186" s="532"/>
      <c r="V186" s="532"/>
      <c r="W186" s="532"/>
      <c r="X186" s="532"/>
      <c r="Y186" s="532"/>
      <c r="Z186" s="532"/>
      <c r="AA186" s="532"/>
      <c r="AB186" s="532"/>
      <c r="AC186" s="533"/>
      <c r="AD186" s="51"/>
      <c r="AE186" s="38"/>
      <c r="AF186" s="38"/>
      <c r="AG186" s="51"/>
      <c r="AH186" s="51"/>
      <c r="AI186" s="51"/>
      <c r="AJ186" s="51"/>
      <c r="AK186" s="51"/>
      <c r="AL186" s="51"/>
      <c r="AM186" s="51"/>
      <c r="AN186" s="51"/>
      <c r="AO186" s="51"/>
      <c r="AP186" s="51"/>
      <c r="AQ186" s="51"/>
      <c r="AR186" s="51"/>
      <c r="AS186" s="51"/>
      <c r="AT186" s="51"/>
      <c r="AU186" s="51"/>
      <c r="AV186" s="51"/>
      <c r="AW186" s="51"/>
      <c r="AX186" s="51"/>
      <c r="AY186" s="51"/>
      <c r="AZ186" s="51"/>
      <c r="BA186" s="51"/>
      <c r="BB186" s="51"/>
      <c r="BC186" s="51"/>
      <c r="BD186" s="51"/>
      <c r="BE186" s="51"/>
      <c r="BF186" s="51"/>
      <c r="BG186" s="51"/>
      <c r="BH186" s="51"/>
      <c r="BI186" s="51"/>
      <c r="BJ186" s="51"/>
      <c r="BK186" s="51"/>
      <c r="BL186" s="50"/>
      <c r="BM186" s="50"/>
      <c r="BN186" s="50"/>
      <c r="BO186" s="50"/>
      <c r="BP186" s="50"/>
      <c r="BQ186" s="50"/>
      <c r="BR186" s="50"/>
      <c r="BS186" s="50"/>
      <c r="BT186" s="50"/>
      <c r="BU186" s="50"/>
      <c r="BV186" s="50"/>
      <c r="BW186" s="50"/>
    </row>
    <row r="187" spans="1:75" ht="15" customHeight="1" x14ac:dyDescent="0.2">
      <c r="A187" s="5"/>
      <c r="B187" s="22"/>
      <c r="C187" s="5"/>
      <c r="D187" s="5"/>
      <c r="E187" s="5"/>
      <c r="F187" s="5"/>
      <c r="G187" s="5"/>
      <c r="H187" s="5"/>
      <c r="I187" s="5"/>
      <c r="J187" s="15"/>
      <c r="K187" s="15"/>
      <c r="L187" s="15"/>
      <c r="M187" s="15"/>
      <c r="N187" s="15"/>
      <c r="O187" s="15"/>
      <c r="P187" s="15"/>
      <c r="Q187" s="15"/>
      <c r="R187" s="15"/>
      <c r="S187" s="15"/>
      <c r="T187" s="15"/>
      <c r="U187" s="15"/>
      <c r="V187" s="15"/>
      <c r="W187" s="15"/>
      <c r="X187" s="15"/>
      <c r="Y187" s="15"/>
      <c r="Z187" s="15"/>
      <c r="AA187" s="15"/>
      <c r="AB187" s="15"/>
      <c r="AC187" s="36"/>
      <c r="AD187" s="35"/>
      <c r="AE187" s="37"/>
      <c r="AF187" s="37"/>
      <c r="AG187" s="35"/>
      <c r="AH187" s="35"/>
      <c r="AI187" s="35"/>
      <c r="AJ187" s="35"/>
      <c r="AK187" s="35"/>
      <c r="AL187" s="35"/>
      <c r="AM187" s="35"/>
      <c r="AN187" s="35"/>
      <c r="AO187" s="35"/>
      <c r="AP187" s="35"/>
      <c r="AQ187" s="35"/>
      <c r="AR187" s="35"/>
      <c r="AS187" s="35"/>
      <c r="AT187" s="35"/>
      <c r="AU187" s="35"/>
      <c r="AV187" s="35"/>
      <c r="AW187" s="35"/>
      <c r="AX187" s="35"/>
      <c r="AY187" s="35"/>
      <c r="AZ187" s="35"/>
      <c r="BA187" s="35"/>
      <c r="BB187" s="35"/>
      <c r="BC187" s="35"/>
      <c r="BD187" s="35"/>
      <c r="BE187" s="35"/>
      <c r="BF187" s="35"/>
      <c r="BG187" s="35"/>
      <c r="BH187" s="35"/>
      <c r="BI187" s="35"/>
      <c r="BJ187" s="35"/>
      <c r="BK187" s="35"/>
      <c r="BL187" s="33"/>
      <c r="BM187" s="33"/>
      <c r="BN187" s="33"/>
      <c r="BO187" s="33"/>
      <c r="BP187" s="33"/>
      <c r="BQ187" s="33"/>
      <c r="BR187" s="33"/>
      <c r="BS187" s="33"/>
      <c r="BT187" s="33"/>
      <c r="BU187" s="33"/>
      <c r="BV187" s="33"/>
      <c r="BW187" s="33"/>
    </row>
    <row r="188" spans="1:75" ht="15" customHeight="1" x14ac:dyDescent="0.2">
      <c r="A188" s="140" t="s">
        <v>99</v>
      </c>
      <c r="B188" s="5"/>
      <c r="C188" s="5"/>
      <c r="D188" s="5"/>
      <c r="E188" s="5"/>
      <c r="F188" s="5"/>
      <c r="G188" s="5"/>
      <c r="H188" s="5"/>
      <c r="I188" s="5"/>
      <c r="J188" s="15"/>
      <c r="K188" s="15"/>
      <c r="L188" s="15"/>
      <c r="M188" s="15"/>
      <c r="N188" s="15"/>
      <c r="O188" s="15"/>
      <c r="P188" s="15"/>
      <c r="Q188" s="15"/>
      <c r="R188" s="15"/>
      <c r="S188" s="15"/>
      <c r="T188" s="15"/>
      <c r="U188" s="15"/>
      <c r="V188" s="15"/>
      <c r="W188" s="15"/>
      <c r="X188" s="15"/>
      <c r="Y188" s="15"/>
      <c r="Z188" s="15"/>
      <c r="AA188" s="15"/>
      <c r="AB188" s="15"/>
      <c r="AC188" s="36"/>
      <c r="AD188" s="35"/>
      <c r="AE188" s="37"/>
      <c r="AF188" s="37"/>
      <c r="AG188" s="35"/>
      <c r="AH188" s="35"/>
      <c r="AI188" s="35"/>
      <c r="AJ188" s="35"/>
      <c r="AK188" s="35"/>
      <c r="AL188" s="35"/>
      <c r="AM188" s="35"/>
      <c r="AN188" s="35"/>
      <c r="AO188" s="35"/>
      <c r="AP188" s="35"/>
      <c r="AQ188" s="35"/>
      <c r="AR188" s="35"/>
      <c r="AS188" s="35"/>
      <c r="AT188" s="35"/>
      <c r="AU188" s="35"/>
      <c r="AV188" s="35"/>
      <c r="AW188" s="35"/>
      <c r="AX188" s="35"/>
      <c r="AY188" s="35"/>
      <c r="AZ188" s="35"/>
      <c r="BA188" s="35"/>
      <c r="BB188" s="35"/>
      <c r="BC188" s="35"/>
      <c r="BD188" s="35"/>
      <c r="BE188" s="35"/>
      <c r="BF188" s="35"/>
      <c r="BG188" s="35"/>
      <c r="BH188" s="35"/>
      <c r="BI188" s="35"/>
      <c r="BJ188" s="35"/>
      <c r="BK188" s="35"/>
      <c r="BL188" s="33"/>
      <c r="BM188" s="33"/>
      <c r="BN188" s="33"/>
      <c r="BO188" s="33"/>
      <c r="BP188" s="33"/>
      <c r="BQ188" s="33"/>
      <c r="BR188" s="33"/>
      <c r="BS188" s="33"/>
      <c r="BT188" s="33"/>
      <c r="BU188" s="33"/>
      <c r="BV188" s="33"/>
      <c r="BW188" s="33"/>
    </row>
    <row r="189" spans="1:75" ht="15" customHeight="1" x14ac:dyDescent="0.2">
      <c r="A189" s="5"/>
      <c r="B189" s="5"/>
      <c r="C189" s="5"/>
      <c r="D189" s="5"/>
      <c r="E189" s="5"/>
      <c r="F189" s="5"/>
      <c r="G189" s="5"/>
      <c r="H189" s="5"/>
      <c r="I189" s="5"/>
      <c r="J189" s="15"/>
      <c r="K189" s="15"/>
      <c r="L189" s="15"/>
      <c r="M189" s="15"/>
      <c r="N189" s="15"/>
      <c r="O189" s="15"/>
      <c r="P189" s="15"/>
      <c r="Q189" s="15"/>
      <c r="R189" s="15"/>
      <c r="S189" s="15"/>
      <c r="T189" s="15"/>
      <c r="U189" s="15"/>
      <c r="V189" s="15"/>
      <c r="W189" s="15"/>
      <c r="X189" s="15"/>
      <c r="Y189" s="15"/>
      <c r="Z189" s="15"/>
      <c r="AA189" s="15"/>
      <c r="AB189" s="15"/>
      <c r="AC189" s="36"/>
      <c r="AD189" s="35"/>
      <c r="AE189" s="37"/>
      <c r="AF189" s="37"/>
      <c r="AG189" s="35"/>
      <c r="AH189" s="35"/>
      <c r="AI189" s="35"/>
      <c r="AJ189" s="35"/>
      <c r="AK189" s="35"/>
      <c r="AL189" s="35"/>
      <c r="AM189" s="35"/>
      <c r="AN189" s="35"/>
      <c r="AO189" s="35"/>
      <c r="AP189" s="35"/>
      <c r="AQ189" s="35"/>
      <c r="AR189" s="35"/>
      <c r="AS189" s="35"/>
      <c r="AT189" s="35"/>
      <c r="AU189" s="35"/>
      <c r="AV189" s="35"/>
      <c r="AW189" s="35"/>
      <c r="AX189" s="35"/>
      <c r="AY189" s="35"/>
      <c r="AZ189" s="35"/>
      <c r="BA189" s="35"/>
      <c r="BB189" s="35"/>
      <c r="BC189" s="35"/>
      <c r="BD189" s="35"/>
      <c r="BE189" s="35"/>
      <c r="BF189" s="35"/>
      <c r="BG189" s="35"/>
      <c r="BH189" s="35"/>
      <c r="BI189" s="35"/>
      <c r="BJ189" s="35"/>
      <c r="BK189" s="35"/>
      <c r="BL189" s="33"/>
      <c r="BM189" s="33"/>
      <c r="BN189" s="33"/>
      <c r="BO189" s="33"/>
      <c r="BP189" s="33"/>
      <c r="BQ189" s="33"/>
      <c r="BR189" s="33"/>
      <c r="BS189" s="33"/>
      <c r="BT189" s="33"/>
      <c r="BU189" s="33"/>
      <c r="BV189" s="33"/>
      <c r="BW189" s="33"/>
    </row>
    <row r="190" spans="1:75" ht="15" customHeight="1" x14ac:dyDescent="0.2">
      <c r="A190" s="5"/>
      <c r="B190" s="53"/>
      <c r="C190" s="138" t="s">
        <v>210</v>
      </c>
      <c r="D190" s="5"/>
      <c r="E190" s="5"/>
      <c r="F190" s="5"/>
      <c r="G190" s="5"/>
      <c r="H190" s="5"/>
      <c r="I190" s="5"/>
      <c r="J190" s="5"/>
      <c r="K190" s="5"/>
      <c r="L190" s="5"/>
      <c r="M190" s="5"/>
      <c r="N190" s="5"/>
      <c r="O190" s="5"/>
      <c r="P190" s="5"/>
      <c r="Q190" s="5"/>
      <c r="R190" s="5"/>
      <c r="S190" s="5"/>
      <c r="T190" s="5"/>
      <c r="U190" s="5"/>
      <c r="V190" s="5"/>
      <c r="W190" s="5"/>
      <c r="X190" s="5"/>
      <c r="Y190" s="5"/>
      <c r="Z190" s="5"/>
      <c r="AA190" s="14"/>
      <c r="AB190" s="14"/>
      <c r="AC190" s="36"/>
      <c r="AD190" s="35"/>
      <c r="AE190" s="37"/>
      <c r="AF190" s="37"/>
      <c r="AG190" s="35"/>
      <c r="AH190" s="35"/>
      <c r="AI190" s="35"/>
      <c r="AJ190" s="35"/>
      <c r="AK190" s="35"/>
      <c r="AL190" s="35"/>
      <c r="AM190" s="35"/>
      <c r="AN190" s="35"/>
      <c r="AO190" s="35"/>
      <c r="AP190" s="35"/>
      <c r="AQ190" s="35"/>
      <c r="AR190" s="35"/>
      <c r="AS190" s="35"/>
      <c r="AT190" s="35"/>
      <c r="AU190" s="35"/>
      <c r="AV190" s="35"/>
      <c r="AW190" s="35"/>
      <c r="AX190" s="35"/>
      <c r="AY190" s="35"/>
      <c r="AZ190" s="35"/>
      <c r="BA190" s="35"/>
      <c r="BB190" s="35"/>
      <c r="BC190" s="35"/>
      <c r="BD190" s="35"/>
      <c r="BE190" s="35"/>
      <c r="BF190" s="35"/>
      <c r="BG190" s="35"/>
      <c r="BH190" s="35"/>
      <c r="BI190" s="35"/>
      <c r="BJ190" s="35"/>
      <c r="BK190" s="35"/>
      <c r="BL190" s="33"/>
      <c r="BM190" s="33"/>
      <c r="BN190" s="33"/>
      <c r="BO190" s="33"/>
      <c r="BP190" s="33"/>
      <c r="BQ190" s="33"/>
      <c r="BR190" s="33"/>
      <c r="BS190" s="33"/>
      <c r="BT190" s="33"/>
      <c r="BU190" s="33"/>
      <c r="BV190" s="33"/>
      <c r="BW190" s="33"/>
    </row>
    <row r="191" spans="1:75" ht="15" customHeight="1" x14ac:dyDescent="0.2">
      <c r="A191" s="5"/>
      <c r="B191" s="22"/>
      <c r="C191" s="456" t="s">
        <v>211</v>
      </c>
      <c r="D191" s="480"/>
      <c r="E191" s="480"/>
      <c r="F191" s="480"/>
      <c r="G191" s="480"/>
      <c r="H191" s="480"/>
      <c r="I191" s="480"/>
      <c r="J191" s="480"/>
      <c r="K191" s="480"/>
      <c r="L191" s="480"/>
      <c r="M191" s="480"/>
      <c r="N191" s="480"/>
      <c r="O191" s="481"/>
      <c r="P191" s="488" t="s">
        <v>212</v>
      </c>
      <c r="Q191" s="489"/>
      <c r="R191" s="489"/>
      <c r="S191" s="489"/>
      <c r="T191" s="489"/>
      <c r="U191" s="489"/>
      <c r="V191" s="489"/>
      <c r="W191" s="489"/>
      <c r="X191" s="489"/>
      <c r="Y191" s="489"/>
      <c r="Z191" s="489"/>
      <c r="AA191" s="489"/>
      <c r="AB191" s="489"/>
      <c r="AC191" s="490"/>
      <c r="AD191" s="35"/>
      <c r="AE191" s="47"/>
      <c r="AF191" s="37"/>
      <c r="AG191" s="35"/>
      <c r="AH191" s="35"/>
      <c r="AI191" s="35"/>
      <c r="AJ191" s="35"/>
      <c r="AK191" s="35"/>
      <c r="AL191" s="35"/>
      <c r="AM191" s="35"/>
      <c r="AN191" s="35"/>
      <c r="AO191" s="35"/>
      <c r="AP191" s="35"/>
      <c r="AQ191" s="35"/>
      <c r="AR191" s="35"/>
      <c r="AS191" s="35"/>
      <c r="AT191" s="35"/>
      <c r="AU191" s="35"/>
      <c r="AV191" s="35"/>
      <c r="AW191" s="35"/>
      <c r="AX191" s="35"/>
      <c r="AY191" s="35"/>
      <c r="AZ191" s="35"/>
      <c r="BA191" s="35"/>
      <c r="BB191" s="35"/>
      <c r="BC191" s="35"/>
      <c r="BD191" s="35"/>
      <c r="BE191" s="35"/>
      <c r="BF191" s="35"/>
      <c r="BG191" s="35"/>
      <c r="BH191" s="35"/>
      <c r="BI191" s="35"/>
      <c r="BJ191" s="35"/>
      <c r="BK191" s="35"/>
      <c r="BL191" s="33"/>
      <c r="BM191" s="33"/>
      <c r="BN191" s="33"/>
      <c r="BO191" s="33"/>
      <c r="BP191" s="33"/>
      <c r="BQ191" s="33"/>
      <c r="BR191" s="33"/>
      <c r="BS191" s="33"/>
      <c r="BT191" s="33"/>
      <c r="BU191" s="33"/>
      <c r="BV191" s="33"/>
      <c r="BW191" s="33"/>
    </row>
    <row r="192" spans="1:75" ht="15" customHeight="1" x14ac:dyDescent="0.2">
      <c r="A192" s="5"/>
      <c r="B192" s="22"/>
      <c r="C192" s="482"/>
      <c r="D192" s="483"/>
      <c r="E192" s="483"/>
      <c r="F192" s="483"/>
      <c r="G192" s="483"/>
      <c r="H192" s="483"/>
      <c r="I192" s="483"/>
      <c r="J192" s="483"/>
      <c r="K192" s="483"/>
      <c r="L192" s="483"/>
      <c r="M192" s="483"/>
      <c r="N192" s="483"/>
      <c r="O192" s="484"/>
      <c r="P192" s="491"/>
      <c r="Q192" s="492"/>
      <c r="R192" s="492"/>
      <c r="S192" s="492"/>
      <c r="T192" s="492"/>
      <c r="U192" s="492"/>
      <c r="V192" s="492"/>
      <c r="W192" s="492"/>
      <c r="X192" s="492"/>
      <c r="Y192" s="492"/>
      <c r="Z192" s="492"/>
      <c r="AA192" s="492"/>
      <c r="AB192" s="492"/>
      <c r="AC192" s="493"/>
      <c r="AD192" s="35"/>
      <c r="AE192" s="47"/>
      <c r="AF192" s="37"/>
      <c r="AG192" s="35"/>
      <c r="AH192" s="35"/>
      <c r="AI192" s="35"/>
      <c r="AJ192" s="35"/>
      <c r="AK192" s="35"/>
      <c r="AL192" s="35"/>
      <c r="AM192" s="35"/>
      <c r="AN192" s="35"/>
      <c r="AO192" s="35"/>
      <c r="AP192" s="35"/>
      <c r="AQ192" s="35"/>
      <c r="AR192" s="35"/>
      <c r="AS192" s="35"/>
      <c r="AT192" s="35"/>
      <c r="AU192" s="35"/>
      <c r="AV192" s="35"/>
      <c r="AW192" s="35"/>
      <c r="AX192" s="35"/>
      <c r="AY192" s="35"/>
      <c r="AZ192" s="35"/>
      <c r="BA192" s="35"/>
      <c r="BB192" s="35"/>
      <c r="BC192" s="35"/>
      <c r="BD192" s="35"/>
      <c r="BE192" s="35"/>
      <c r="BF192" s="35"/>
      <c r="BG192" s="35"/>
      <c r="BH192" s="35"/>
      <c r="BI192" s="35"/>
      <c r="BJ192" s="35"/>
      <c r="BK192" s="35"/>
      <c r="BL192" s="33"/>
      <c r="BM192" s="33"/>
      <c r="BN192" s="33"/>
      <c r="BO192" s="33"/>
      <c r="BP192" s="33"/>
      <c r="BQ192" s="33"/>
      <c r="BR192" s="33"/>
      <c r="BS192" s="33"/>
      <c r="BT192" s="33"/>
      <c r="BU192" s="33"/>
      <c r="BV192" s="33"/>
      <c r="BW192" s="33"/>
    </row>
    <row r="193" spans="1:75" ht="15" customHeight="1" x14ac:dyDescent="0.2">
      <c r="A193" s="5"/>
      <c r="B193" s="22"/>
      <c r="C193" s="482"/>
      <c r="D193" s="483"/>
      <c r="E193" s="483"/>
      <c r="F193" s="483"/>
      <c r="G193" s="483"/>
      <c r="H193" s="483"/>
      <c r="I193" s="483"/>
      <c r="J193" s="483"/>
      <c r="K193" s="483"/>
      <c r="L193" s="483"/>
      <c r="M193" s="483"/>
      <c r="N193" s="483"/>
      <c r="O193" s="484"/>
      <c r="P193" s="491"/>
      <c r="Q193" s="492"/>
      <c r="R193" s="492"/>
      <c r="S193" s="492"/>
      <c r="T193" s="492"/>
      <c r="U193" s="492"/>
      <c r="V193" s="492"/>
      <c r="W193" s="492"/>
      <c r="X193" s="492"/>
      <c r="Y193" s="492"/>
      <c r="Z193" s="492"/>
      <c r="AA193" s="492"/>
      <c r="AB193" s="492"/>
      <c r="AC193" s="493"/>
      <c r="AD193" s="35"/>
      <c r="AE193" s="37"/>
      <c r="AF193" s="37"/>
      <c r="AG193" s="35"/>
      <c r="AH193" s="35"/>
      <c r="AI193" s="35"/>
      <c r="AJ193" s="35"/>
      <c r="AK193" s="35"/>
      <c r="AL193" s="35"/>
      <c r="AM193" s="35"/>
      <c r="AN193" s="35"/>
      <c r="AO193" s="35"/>
      <c r="AP193" s="35"/>
      <c r="AQ193" s="35"/>
      <c r="AR193" s="35"/>
      <c r="AS193" s="35"/>
      <c r="AT193" s="35"/>
      <c r="AU193" s="35"/>
      <c r="AV193" s="35"/>
      <c r="AW193" s="35"/>
      <c r="AX193" s="35"/>
      <c r="AY193" s="35"/>
      <c r="AZ193" s="35"/>
      <c r="BA193" s="35"/>
      <c r="BB193" s="35"/>
      <c r="BC193" s="35"/>
      <c r="BD193" s="35"/>
      <c r="BE193" s="35"/>
      <c r="BF193" s="35"/>
      <c r="BG193" s="35"/>
      <c r="BH193" s="35"/>
      <c r="BI193" s="35"/>
      <c r="BJ193" s="35"/>
      <c r="BK193" s="35"/>
      <c r="BL193" s="33"/>
      <c r="BM193" s="33"/>
      <c r="BN193" s="33"/>
      <c r="BO193" s="33"/>
      <c r="BP193" s="33"/>
      <c r="BQ193" s="33"/>
      <c r="BR193" s="33"/>
      <c r="BS193" s="33"/>
      <c r="BT193" s="33"/>
      <c r="BU193" s="33"/>
      <c r="BV193" s="33"/>
      <c r="BW193" s="33"/>
    </row>
    <row r="194" spans="1:75" ht="15" customHeight="1" x14ac:dyDescent="0.2">
      <c r="A194" s="5"/>
      <c r="B194" s="22"/>
      <c r="C194" s="482"/>
      <c r="D194" s="483"/>
      <c r="E194" s="483"/>
      <c r="F194" s="483"/>
      <c r="G194" s="483"/>
      <c r="H194" s="483"/>
      <c r="I194" s="483"/>
      <c r="J194" s="483"/>
      <c r="K194" s="483"/>
      <c r="L194" s="483"/>
      <c r="M194" s="483"/>
      <c r="N194" s="483"/>
      <c r="O194" s="484"/>
      <c r="P194" s="491"/>
      <c r="Q194" s="492"/>
      <c r="R194" s="492"/>
      <c r="S194" s="492"/>
      <c r="T194" s="492"/>
      <c r="U194" s="492"/>
      <c r="V194" s="492"/>
      <c r="W194" s="492"/>
      <c r="X194" s="492"/>
      <c r="Y194" s="492"/>
      <c r="Z194" s="492"/>
      <c r="AA194" s="492"/>
      <c r="AB194" s="492"/>
      <c r="AC194" s="493"/>
      <c r="AD194" s="35"/>
      <c r="AE194" s="37"/>
      <c r="AF194" s="37"/>
      <c r="AG194" s="35"/>
      <c r="AH194" s="35"/>
      <c r="AI194" s="35"/>
      <c r="AJ194" s="35"/>
      <c r="AK194" s="35"/>
      <c r="AL194" s="35"/>
      <c r="AM194" s="35"/>
      <c r="AN194" s="35"/>
      <c r="AO194" s="35"/>
      <c r="AP194" s="35"/>
      <c r="AQ194" s="35"/>
      <c r="AR194" s="35"/>
      <c r="AS194" s="35"/>
      <c r="AT194" s="35"/>
      <c r="AU194" s="35"/>
      <c r="AV194" s="35"/>
      <c r="AW194" s="35"/>
      <c r="AX194" s="35"/>
      <c r="AY194" s="35"/>
      <c r="AZ194" s="35"/>
      <c r="BA194" s="35"/>
      <c r="BB194" s="35"/>
      <c r="BC194" s="35"/>
      <c r="BD194" s="35"/>
      <c r="BE194" s="35"/>
      <c r="BF194" s="35"/>
      <c r="BG194" s="35"/>
      <c r="BH194" s="35"/>
      <c r="BI194" s="35"/>
      <c r="BJ194" s="35"/>
      <c r="BK194" s="35"/>
      <c r="BL194" s="33"/>
      <c r="BM194" s="33"/>
      <c r="BN194" s="33"/>
      <c r="BO194" s="33"/>
      <c r="BP194" s="33"/>
      <c r="BQ194" s="33"/>
      <c r="BR194" s="33"/>
      <c r="BS194" s="33"/>
      <c r="BT194" s="33"/>
      <c r="BU194" s="33"/>
      <c r="BV194" s="33"/>
      <c r="BW194" s="33"/>
    </row>
    <row r="195" spans="1:75" ht="15" customHeight="1" x14ac:dyDescent="0.2">
      <c r="A195" s="5"/>
      <c r="B195" s="22"/>
      <c r="C195" s="485"/>
      <c r="D195" s="486"/>
      <c r="E195" s="486"/>
      <c r="F195" s="486"/>
      <c r="G195" s="486"/>
      <c r="H195" s="486"/>
      <c r="I195" s="486"/>
      <c r="J195" s="486"/>
      <c r="K195" s="486"/>
      <c r="L195" s="486"/>
      <c r="M195" s="486"/>
      <c r="N195" s="486"/>
      <c r="O195" s="487"/>
      <c r="P195" s="494"/>
      <c r="Q195" s="495"/>
      <c r="R195" s="495"/>
      <c r="S195" s="495"/>
      <c r="T195" s="495"/>
      <c r="U195" s="495"/>
      <c r="V195" s="495"/>
      <c r="W195" s="495"/>
      <c r="X195" s="495"/>
      <c r="Y195" s="495"/>
      <c r="Z195" s="495"/>
      <c r="AA195" s="495"/>
      <c r="AB195" s="495"/>
      <c r="AC195" s="496"/>
      <c r="AD195" s="35"/>
      <c r="AE195" s="37"/>
      <c r="AF195" s="37"/>
      <c r="AG195" s="35"/>
      <c r="AH195" s="35"/>
      <c r="AI195" s="35"/>
      <c r="AJ195" s="35"/>
      <c r="AK195" s="35"/>
      <c r="AL195" s="35"/>
      <c r="AM195" s="35"/>
      <c r="AN195" s="35"/>
      <c r="AO195" s="35"/>
      <c r="AP195" s="35"/>
      <c r="AQ195" s="35"/>
      <c r="AR195" s="35"/>
      <c r="AS195" s="35"/>
      <c r="AT195" s="35"/>
      <c r="AU195" s="35"/>
      <c r="AV195" s="35"/>
      <c r="AW195" s="35"/>
      <c r="AX195" s="35"/>
      <c r="AY195" s="35"/>
      <c r="AZ195" s="35"/>
      <c r="BA195" s="35"/>
      <c r="BB195" s="35"/>
      <c r="BC195" s="35"/>
      <c r="BD195" s="35"/>
      <c r="BE195" s="35"/>
      <c r="BF195" s="35"/>
      <c r="BG195" s="35"/>
      <c r="BH195" s="35"/>
      <c r="BI195" s="35"/>
      <c r="BJ195" s="35"/>
      <c r="BK195" s="35"/>
      <c r="BL195" s="33"/>
      <c r="BM195" s="33"/>
      <c r="BN195" s="33"/>
      <c r="BO195" s="33"/>
      <c r="BP195" s="33"/>
      <c r="BQ195" s="33"/>
      <c r="BR195" s="33"/>
      <c r="BS195" s="33"/>
      <c r="BT195" s="33"/>
      <c r="BU195" s="33"/>
      <c r="BV195" s="33"/>
      <c r="BW195" s="33"/>
    </row>
    <row r="196" spans="1:75" ht="15" customHeight="1" x14ac:dyDescent="0.2">
      <c r="A196" s="5"/>
      <c r="B196" s="22"/>
      <c r="C196" s="5"/>
      <c r="D196" s="5"/>
      <c r="E196" s="5"/>
      <c r="F196" s="5"/>
      <c r="G196" s="5"/>
      <c r="H196" s="5"/>
      <c r="I196" s="5"/>
      <c r="J196" s="5"/>
      <c r="K196" s="5"/>
      <c r="L196" s="5"/>
      <c r="M196" s="5"/>
      <c r="N196" s="5"/>
      <c r="O196" s="5"/>
      <c r="P196" s="5"/>
      <c r="Q196" s="5"/>
      <c r="R196" s="5"/>
      <c r="S196" s="5"/>
      <c r="T196" s="5"/>
      <c r="U196" s="5"/>
      <c r="V196" s="5"/>
      <c r="W196" s="5"/>
      <c r="X196" s="5"/>
      <c r="Y196" s="5"/>
      <c r="Z196" s="5"/>
      <c r="AA196" s="14"/>
      <c r="AB196" s="14"/>
      <c r="AC196" s="36"/>
      <c r="AD196" s="35"/>
      <c r="AE196" s="47"/>
      <c r="AF196" s="37"/>
      <c r="AG196" s="35"/>
      <c r="AH196" s="35"/>
      <c r="AI196" s="35"/>
      <c r="AJ196" s="35"/>
      <c r="AK196" s="35"/>
      <c r="AL196" s="35"/>
      <c r="AM196" s="35"/>
      <c r="AN196" s="35"/>
      <c r="AO196" s="35"/>
      <c r="AP196" s="35"/>
      <c r="AQ196" s="35"/>
      <c r="AR196" s="35"/>
      <c r="AS196" s="35"/>
      <c r="AT196" s="35"/>
      <c r="AU196" s="35"/>
      <c r="AV196" s="35"/>
      <c r="AW196" s="35"/>
      <c r="AX196" s="35"/>
      <c r="AY196" s="35"/>
      <c r="AZ196" s="35"/>
      <c r="BA196" s="35"/>
      <c r="BB196" s="35"/>
      <c r="BC196" s="35"/>
      <c r="BD196" s="35"/>
      <c r="BE196" s="35"/>
      <c r="BF196" s="35"/>
      <c r="BG196" s="35"/>
      <c r="BH196" s="35"/>
      <c r="BI196" s="35"/>
      <c r="BJ196" s="35"/>
      <c r="BK196" s="35"/>
      <c r="BL196" s="33"/>
      <c r="BM196" s="33"/>
      <c r="BN196" s="33"/>
      <c r="BO196" s="33"/>
      <c r="BP196" s="33"/>
      <c r="BQ196" s="33"/>
      <c r="BR196" s="33"/>
      <c r="BS196" s="33"/>
      <c r="BT196" s="33"/>
      <c r="BU196" s="33"/>
      <c r="BV196" s="33"/>
      <c r="BW196" s="33"/>
    </row>
    <row r="197" spans="1:75" ht="15" customHeight="1" x14ac:dyDescent="0.2">
      <c r="A197" s="5"/>
      <c r="B197" s="22"/>
      <c r="C197" s="48" t="str">
        <f>IF(C198=AE196,"","Sobre o processo de avaliação dos formandos")</f>
        <v>Sobre o processo de avaliação dos formandos</v>
      </c>
      <c r="D197" s="5"/>
      <c r="E197" s="5"/>
      <c r="F197" s="5"/>
      <c r="G197" s="5"/>
      <c r="H197" s="5"/>
      <c r="I197" s="5"/>
      <c r="J197" s="5"/>
      <c r="K197" s="5"/>
      <c r="L197" s="5"/>
      <c r="M197" s="5"/>
      <c r="N197" s="5"/>
      <c r="O197" s="5"/>
      <c r="P197" s="5"/>
      <c r="Q197" s="5"/>
      <c r="R197" s="5"/>
      <c r="S197" s="5"/>
      <c r="T197" s="5"/>
      <c r="U197" s="5"/>
      <c r="V197" s="5"/>
      <c r="W197" s="5"/>
      <c r="X197" s="5"/>
      <c r="Y197" s="5"/>
      <c r="Z197" s="5"/>
      <c r="AA197" s="14"/>
      <c r="AB197" s="14"/>
      <c r="AC197" s="36"/>
      <c r="AD197" s="35"/>
      <c r="AE197" s="47"/>
      <c r="AF197" s="37"/>
      <c r="AG197" s="35"/>
      <c r="AH197" s="35"/>
      <c r="AI197" s="35"/>
      <c r="AJ197" s="35"/>
      <c r="AK197" s="35"/>
      <c r="AL197" s="35"/>
      <c r="AM197" s="35"/>
      <c r="AN197" s="35"/>
      <c r="AO197" s="35"/>
      <c r="AP197" s="35"/>
      <c r="AQ197" s="35"/>
      <c r="AR197" s="35"/>
      <c r="AS197" s="35"/>
      <c r="AT197" s="35"/>
      <c r="AU197" s="35"/>
      <c r="AV197" s="35"/>
      <c r="AW197" s="35"/>
      <c r="AX197" s="35"/>
      <c r="AY197" s="35"/>
      <c r="AZ197" s="35"/>
      <c r="BA197" s="35"/>
      <c r="BB197" s="35"/>
      <c r="BC197" s="35"/>
      <c r="BD197" s="35"/>
      <c r="BE197" s="35"/>
      <c r="BF197" s="35"/>
      <c r="BG197" s="35"/>
      <c r="BH197" s="35"/>
      <c r="BI197" s="35"/>
      <c r="BJ197" s="35"/>
      <c r="BK197" s="35"/>
      <c r="BL197" s="33"/>
      <c r="BM197" s="33"/>
      <c r="BN197" s="33"/>
      <c r="BO197" s="33"/>
      <c r="BP197" s="33"/>
      <c r="BQ197" s="33"/>
      <c r="BR197" s="33"/>
      <c r="BS197" s="33"/>
      <c r="BT197" s="33"/>
      <c r="BU197" s="33"/>
      <c r="BV197" s="33"/>
      <c r="BW197" s="33"/>
    </row>
    <row r="198" spans="1:75" ht="15" customHeight="1" x14ac:dyDescent="0.2">
      <c r="A198" s="5"/>
      <c r="B198" s="22"/>
      <c r="C198" s="456" t="s">
        <v>98</v>
      </c>
      <c r="D198" s="457"/>
      <c r="E198" s="457"/>
      <c r="F198" s="457"/>
      <c r="G198" s="457"/>
      <c r="H198" s="457"/>
      <c r="I198" s="457"/>
      <c r="J198" s="457"/>
      <c r="K198" s="457"/>
      <c r="L198" s="457"/>
      <c r="M198" s="457"/>
      <c r="N198" s="457"/>
      <c r="O198" s="457"/>
      <c r="P198" s="457"/>
      <c r="Q198" s="457"/>
      <c r="R198" s="457"/>
      <c r="S198" s="457"/>
      <c r="T198" s="457"/>
      <c r="U198" s="457"/>
      <c r="V198" s="457"/>
      <c r="W198" s="457"/>
      <c r="X198" s="457"/>
      <c r="Y198" s="457"/>
      <c r="Z198" s="457"/>
      <c r="AA198" s="457"/>
      <c r="AB198" s="457"/>
      <c r="AC198" s="458"/>
      <c r="AD198" s="35"/>
      <c r="AE198" s="37"/>
      <c r="AF198" s="37"/>
      <c r="AG198" s="35"/>
      <c r="AH198" s="35"/>
      <c r="AI198" s="35"/>
      <c r="AJ198" s="35"/>
      <c r="AK198" s="35"/>
      <c r="AL198" s="35"/>
      <c r="AM198" s="35"/>
      <c r="AN198" s="35"/>
      <c r="AO198" s="35"/>
      <c r="AP198" s="35"/>
      <c r="AQ198" s="35"/>
      <c r="AR198" s="35"/>
      <c r="AS198" s="35"/>
      <c r="AT198" s="35"/>
      <c r="AU198" s="35"/>
      <c r="AV198" s="35"/>
      <c r="AW198" s="35"/>
      <c r="AX198" s="35"/>
      <c r="AY198" s="35"/>
      <c r="AZ198" s="35"/>
      <c r="BA198" s="35"/>
      <c r="BB198" s="35"/>
      <c r="BC198" s="35"/>
      <c r="BD198" s="35"/>
      <c r="BE198" s="35"/>
      <c r="BF198" s="35"/>
      <c r="BG198" s="35"/>
      <c r="BH198" s="35"/>
      <c r="BI198" s="35"/>
      <c r="BJ198" s="35"/>
      <c r="BK198" s="35"/>
      <c r="BL198" s="33"/>
      <c r="BM198" s="33"/>
      <c r="BN198" s="33"/>
      <c r="BO198" s="33"/>
      <c r="BP198" s="33"/>
      <c r="BQ198" s="33"/>
      <c r="BR198" s="33"/>
      <c r="BS198" s="33"/>
      <c r="BT198" s="33"/>
      <c r="BU198" s="33"/>
      <c r="BV198" s="33"/>
      <c r="BW198" s="33"/>
    </row>
    <row r="199" spans="1:75" ht="15" customHeight="1" x14ac:dyDescent="0.2">
      <c r="A199" s="5"/>
      <c r="B199" s="22"/>
      <c r="C199" s="459"/>
      <c r="D199" s="460"/>
      <c r="E199" s="460"/>
      <c r="F199" s="460"/>
      <c r="G199" s="460"/>
      <c r="H199" s="460"/>
      <c r="I199" s="460"/>
      <c r="J199" s="460"/>
      <c r="K199" s="460"/>
      <c r="L199" s="460"/>
      <c r="M199" s="460"/>
      <c r="N199" s="460"/>
      <c r="O199" s="460"/>
      <c r="P199" s="460"/>
      <c r="Q199" s="460"/>
      <c r="R199" s="460"/>
      <c r="S199" s="460"/>
      <c r="T199" s="460"/>
      <c r="U199" s="460"/>
      <c r="V199" s="460"/>
      <c r="W199" s="460"/>
      <c r="X199" s="460"/>
      <c r="Y199" s="460"/>
      <c r="Z199" s="460"/>
      <c r="AA199" s="460"/>
      <c r="AB199" s="460"/>
      <c r="AC199" s="461"/>
      <c r="AD199" s="35"/>
      <c r="AE199" s="37"/>
      <c r="AF199" s="37"/>
      <c r="AG199" s="35"/>
      <c r="AH199" s="35"/>
      <c r="AI199" s="35"/>
      <c r="AJ199" s="35"/>
      <c r="AK199" s="35"/>
      <c r="AL199" s="35"/>
      <c r="AM199" s="35"/>
      <c r="AN199" s="35"/>
      <c r="AO199" s="35"/>
      <c r="AP199" s="35"/>
      <c r="AQ199" s="35"/>
      <c r="AR199" s="35"/>
      <c r="AS199" s="35"/>
      <c r="AT199" s="35"/>
      <c r="AU199" s="35"/>
      <c r="AV199" s="35"/>
      <c r="AW199" s="35"/>
      <c r="AX199" s="35"/>
      <c r="AY199" s="35"/>
      <c r="AZ199" s="35"/>
      <c r="BA199" s="35"/>
      <c r="BB199" s="35"/>
      <c r="BC199" s="35"/>
      <c r="BD199" s="35"/>
      <c r="BE199" s="35"/>
      <c r="BF199" s="35"/>
      <c r="BG199" s="35"/>
      <c r="BH199" s="35"/>
      <c r="BI199" s="35"/>
      <c r="BJ199" s="35"/>
      <c r="BK199" s="35"/>
      <c r="BL199" s="33"/>
      <c r="BM199" s="33"/>
      <c r="BN199" s="33"/>
      <c r="BO199" s="33"/>
      <c r="BP199" s="33"/>
      <c r="BQ199" s="33"/>
      <c r="BR199" s="33"/>
      <c r="BS199" s="33"/>
      <c r="BT199" s="33"/>
      <c r="BU199" s="33"/>
      <c r="BV199" s="33"/>
      <c r="BW199" s="33"/>
    </row>
    <row r="200" spans="1:75" ht="15" customHeight="1" x14ac:dyDescent="0.2">
      <c r="A200" s="5"/>
      <c r="B200" s="22"/>
      <c r="C200" s="459"/>
      <c r="D200" s="460"/>
      <c r="E200" s="460"/>
      <c r="F200" s="460"/>
      <c r="G200" s="460"/>
      <c r="H200" s="460"/>
      <c r="I200" s="460"/>
      <c r="J200" s="460"/>
      <c r="K200" s="460"/>
      <c r="L200" s="460"/>
      <c r="M200" s="460"/>
      <c r="N200" s="460"/>
      <c r="O200" s="460"/>
      <c r="P200" s="460"/>
      <c r="Q200" s="460"/>
      <c r="R200" s="460"/>
      <c r="S200" s="460"/>
      <c r="T200" s="460"/>
      <c r="U200" s="460"/>
      <c r="V200" s="460"/>
      <c r="W200" s="460"/>
      <c r="X200" s="460"/>
      <c r="Y200" s="460"/>
      <c r="Z200" s="460"/>
      <c r="AA200" s="460"/>
      <c r="AB200" s="460"/>
      <c r="AC200" s="461"/>
      <c r="AD200" s="35"/>
      <c r="AE200" s="37"/>
      <c r="AF200" s="37"/>
      <c r="AG200" s="35"/>
      <c r="AH200" s="35"/>
      <c r="AI200" s="35"/>
      <c r="AJ200" s="35"/>
      <c r="AK200" s="35"/>
      <c r="AL200" s="35"/>
      <c r="AM200" s="35"/>
      <c r="AN200" s="35"/>
      <c r="AO200" s="35"/>
      <c r="AP200" s="35"/>
      <c r="AQ200" s="35"/>
      <c r="AR200" s="35"/>
      <c r="AS200" s="35"/>
      <c r="AT200" s="35"/>
      <c r="AU200" s="35"/>
      <c r="AV200" s="35"/>
      <c r="AW200" s="35"/>
      <c r="AX200" s="35"/>
      <c r="AY200" s="35"/>
      <c r="AZ200" s="35"/>
      <c r="BA200" s="35"/>
      <c r="BB200" s="35"/>
      <c r="BC200" s="35"/>
      <c r="BD200" s="35"/>
      <c r="BE200" s="35"/>
      <c r="BF200" s="35"/>
      <c r="BG200" s="35"/>
      <c r="BH200" s="35"/>
      <c r="BI200" s="35"/>
      <c r="BJ200" s="35"/>
      <c r="BK200" s="35"/>
      <c r="BL200" s="33"/>
      <c r="BM200" s="33"/>
      <c r="BN200" s="33"/>
      <c r="BO200" s="33"/>
      <c r="BP200" s="33"/>
      <c r="BQ200" s="33"/>
      <c r="BR200" s="33"/>
      <c r="BS200" s="33"/>
      <c r="BT200" s="33"/>
      <c r="BU200" s="33"/>
      <c r="BV200" s="33"/>
      <c r="BW200" s="33"/>
    </row>
    <row r="201" spans="1:75" ht="15" customHeight="1" x14ac:dyDescent="0.2">
      <c r="A201" s="5"/>
      <c r="B201" s="22"/>
      <c r="C201" s="459"/>
      <c r="D201" s="460"/>
      <c r="E201" s="460"/>
      <c r="F201" s="460"/>
      <c r="G201" s="460"/>
      <c r="H201" s="460"/>
      <c r="I201" s="460"/>
      <c r="J201" s="460"/>
      <c r="K201" s="460"/>
      <c r="L201" s="460"/>
      <c r="M201" s="460"/>
      <c r="N201" s="460"/>
      <c r="O201" s="460"/>
      <c r="P201" s="460"/>
      <c r="Q201" s="460"/>
      <c r="R201" s="460"/>
      <c r="S201" s="460"/>
      <c r="T201" s="460"/>
      <c r="U201" s="460"/>
      <c r="V201" s="460"/>
      <c r="W201" s="460"/>
      <c r="X201" s="460"/>
      <c r="Y201" s="460"/>
      <c r="Z201" s="460"/>
      <c r="AA201" s="460"/>
      <c r="AB201" s="460"/>
      <c r="AC201" s="461"/>
      <c r="AD201" s="35"/>
      <c r="AE201" s="37"/>
      <c r="AF201" s="37"/>
      <c r="AG201" s="35"/>
      <c r="AH201" s="35"/>
      <c r="AI201" s="35"/>
      <c r="AJ201" s="35"/>
      <c r="AK201" s="35"/>
      <c r="AL201" s="35"/>
      <c r="AM201" s="35"/>
      <c r="AN201" s="35"/>
      <c r="AO201" s="35"/>
      <c r="AP201" s="35"/>
      <c r="AQ201" s="35"/>
      <c r="AR201" s="35"/>
      <c r="AS201" s="35"/>
      <c r="AT201" s="35"/>
      <c r="AU201" s="35"/>
      <c r="AV201" s="35"/>
      <c r="AW201" s="35"/>
      <c r="AX201" s="35"/>
      <c r="AY201" s="35"/>
      <c r="AZ201" s="35"/>
      <c r="BA201" s="35"/>
      <c r="BB201" s="35"/>
      <c r="BC201" s="35"/>
      <c r="BD201" s="35"/>
      <c r="BE201" s="35"/>
      <c r="BF201" s="35"/>
      <c r="BG201" s="35"/>
      <c r="BH201" s="35"/>
      <c r="BI201" s="35"/>
      <c r="BJ201" s="35"/>
      <c r="BK201" s="35"/>
      <c r="BL201" s="33"/>
      <c r="BM201" s="33"/>
      <c r="BN201" s="33"/>
      <c r="BO201" s="33"/>
      <c r="BP201" s="33"/>
      <c r="BQ201" s="33"/>
      <c r="BR201" s="33"/>
      <c r="BS201" s="33"/>
      <c r="BT201" s="33"/>
      <c r="BU201" s="33"/>
      <c r="BV201" s="33"/>
      <c r="BW201" s="33"/>
    </row>
    <row r="202" spans="1:75" ht="15" customHeight="1" x14ac:dyDescent="0.2">
      <c r="A202" s="5"/>
      <c r="B202" s="22"/>
      <c r="C202" s="459"/>
      <c r="D202" s="460"/>
      <c r="E202" s="460"/>
      <c r="F202" s="460"/>
      <c r="G202" s="460"/>
      <c r="H202" s="460"/>
      <c r="I202" s="460"/>
      <c r="J202" s="460"/>
      <c r="K202" s="460"/>
      <c r="L202" s="460"/>
      <c r="M202" s="460"/>
      <c r="N202" s="460"/>
      <c r="O202" s="460"/>
      <c r="P202" s="460"/>
      <c r="Q202" s="460"/>
      <c r="R202" s="460"/>
      <c r="S202" s="460"/>
      <c r="T202" s="460"/>
      <c r="U202" s="460"/>
      <c r="V202" s="460"/>
      <c r="W202" s="460"/>
      <c r="X202" s="460"/>
      <c r="Y202" s="460"/>
      <c r="Z202" s="460"/>
      <c r="AA202" s="460"/>
      <c r="AB202" s="460"/>
      <c r="AC202" s="461"/>
      <c r="AD202" s="35"/>
      <c r="AE202" s="37"/>
      <c r="AF202" s="37"/>
      <c r="AG202" s="35"/>
      <c r="AH202" s="35"/>
      <c r="AI202" s="35"/>
      <c r="AJ202" s="35"/>
      <c r="AK202" s="35"/>
      <c r="AL202" s="35"/>
      <c r="AM202" s="35"/>
      <c r="AN202" s="35"/>
      <c r="AO202" s="35"/>
      <c r="AP202" s="35"/>
      <c r="AQ202" s="35"/>
      <c r="AR202" s="35"/>
      <c r="AS202" s="35"/>
      <c r="AT202" s="35"/>
      <c r="AU202" s="35"/>
      <c r="AV202" s="35"/>
      <c r="AW202" s="35"/>
      <c r="AX202" s="35"/>
      <c r="AY202" s="35"/>
      <c r="AZ202" s="35"/>
      <c r="BA202" s="35"/>
      <c r="BB202" s="35"/>
      <c r="BC202" s="35"/>
      <c r="BD202" s="35"/>
      <c r="BE202" s="35"/>
      <c r="BF202" s="35"/>
      <c r="BG202" s="35"/>
      <c r="BH202" s="35"/>
      <c r="BI202" s="35"/>
      <c r="BJ202" s="35"/>
      <c r="BK202" s="35"/>
      <c r="BL202" s="33"/>
      <c r="BM202" s="33"/>
      <c r="BN202" s="33"/>
      <c r="BO202" s="33"/>
      <c r="BP202" s="33"/>
      <c r="BQ202" s="33"/>
      <c r="BR202" s="33"/>
      <c r="BS202" s="33"/>
      <c r="BT202" s="33"/>
      <c r="BU202" s="33"/>
      <c r="BV202" s="33"/>
      <c r="BW202" s="33"/>
    </row>
    <row r="203" spans="1:75" ht="157.5" customHeight="1" x14ac:dyDescent="0.2">
      <c r="A203" s="5"/>
      <c r="B203" s="22"/>
      <c r="C203" s="459"/>
      <c r="D203" s="460"/>
      <c r="E203" s="460"/>
      <c r="F203" s="460"/>
      <c r="G203" s="460"/>
      <c r="H203" s="460"/>
      <c r="I203" s="460"/>
      <c r="J203" s="460"/>
      <c r="K203" s="460"/>
      <c r="L203" s="460"/>
      <c r="M203" s="460"/>
      <c r="N203" s="460"/>
      <c r="O203" s="460"/>
      <c r="P203" s="460"/>
      <c r="Q203" s="460"/>
      <c r="R203" s="460"/>
      <c r="S203" s="460"/>
      <c r="T203" s="460"/>
      <c r="U203" s="460"/>
      <c r="V203" s="460"/>
      <c r="W203" s="460"/>
      <c r="X203" s="460"/>
      <c r="Y203" s="460"/>
      <c r="Z203" s="460"/>
      <c r="AA203" s="460"/>
      <c r="AB203" s="460"/>
      <c r="AC203" s="461"/>
      <c r="AD203" s="35"/>
      <c r="AE203" s="37"/>
      <c r="AF203" s="37"/>
      <c r="AG203" s="35"/>
      <c r="AH203" s="35"/>
      <c r="AI203" s="35"/>
      <c r="AJ203" s="35"/>
      <c r="AK203" s="35"/>
      <c r="AL203" s="35"/>
      <c r="AM203" s="35"/>
      <c r="AN203" s="35"/>
      <c r="AO203" s="35"/>
      <c r="AP203" s="35"/>
      <c r="AQ203" s="35"/>
      <c r="AR203" s="35"/>
      <c r="AS203" s="35"/>
      <c r="AT203" s="35"/>
      <c r="AU203" s="35"/>
      <c r="AV203" s="35"/>
      <c r="AW203" s="35"/>
      <c r="AX203" s="35"/>
      <c r="AY203" s="35"/>
      <c r="AZ203" s="35"/>
      <c r="BA203" s="35"/>
      <c r="BB203" s="35"/>
      <c r="BC203" s="35"/>
      <c r="BD203" s="35"/>
      <c r="BE203" s="35"/>
      <c r="BF203" s="35"/>
      <c r="BG203" s="35"/>
      <c r="BH203" s="35"/>
      <c r="BI203" s="35"/>
      <c r="BJ203" s="35"/>
      <c r="BK203" s="35"/>
      <c r="BL203" s="33"/>
      <c r="BM203" s="33"/>
      <c r="BN203" s="33"/>
      <c r="BO203" s="33"/>
      <c r="BP203" s="33"/>
      <c r="BQ203" s="33"/>
      <c r="BR203" s="33"/>
      <c r="BS203" s="33"/>
      <c r="BT203" s="33"/>
      <c r="BU203" s="33"/>
      <c r="BV203" s="33"/>
      <c r="BW203" s="33"/>
    </row>
    <row r="204" spans="1:75" ht="15" customHeight="1" x14ac:dyDescent="0.2">
      <c r="A204" s="5"/>
      <c r="B204" s="22"/>
      <c r="C204" s="459"/>
      <c r="D204" s="460"/>
      <c r="E204" s="460"/>
      <c r="F204" s="460"/>
      <c r="G204" s="460"/>
      <c r="H204" s="460"/>
      <c r="I204" s="460"/>
      <c r="J204" s="460"/>
      <c r="K204" s="460"/>
      <c r="L204" s="460"/>
      <c r="M204" s="460"/>
      <c r="N204" s="460"/>
      <c r="O204" s="460"/>
      <c r="P204" s="460"/>
      <c r="Q204" s="460"/>
      <c r="R204" s="460"/>
      <c r="S204" s="460"/>
      <c r="T204" s="460"/>
      <c r="U204" s="460"/>
      <c r="V204" s="460"/>
      <c r="W204" s="460"/>
      <c r="X204" s="460"/>
      <c r="Y204" s="460"/>
      <c r="Z204" s="460"/>
      <c r="AA204" s="460"/>
      <c r="AB204" s="460"/>
      <c r="AC204" s="461"/>
      <c r="AD204" s="35"/>
      <c r="AE204" s="37"/>
      <c r="AF204" s="37"/>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5"/>
      <c r="BG204" s="35"/>
      <c r="BH204" s="35"/>
      <c r="BI204" s="35"/>
      <c r="BJ204" s="35"/>
      <c r="BK204" s="35"/>
      <c r="BL204" s="33"/>
      <c r="BM204" s="33"/>
      <c r="BN204" s="33"/>
      <c r="BO204" s="33"/>
      <c r="BP204" s="33"/>
      <c r="BQ204" s="33"/>
      <c r="BR204" s="33"/>
      <c r="BS204" s="33"/>
      <c r="BT204" s="33"/>
      <c r="BU204" s="33"/>
      <c r="BV204" s="33"/>
      <c r="BW204" s="33"/>
    </row>
    <row r="205" spans="1:75" ht="15" customHeight="1" x14ac:dyDescent="0.2">
      <c r="A205" s="5"/>
      <c r="B205" s="22"/>
      <c r="C205" s="459"/>
      <c r="D205" s="460"/>
      <c r="E205" s="460"/>
      <c r="F205" s="460"/>
      <c r="G205" s="460"/>
      <c r="H205" s="460"/>
      <c r="I205" s="460"/>
      <c r="J205" s="460"/>
      <c r="K205" s="460"/>
      <c r="L205" s="460"/>
      <c r="M205" s="460"/>
      <c r="N205" s="460"/>
      <c r="O205" s="460"/>
      <c r="P205" s="460"/>
      <c r="Q205" s="460"/>
      <c r="R205" s="460"/>
      <c r="S205" s="460"/>
      <c r="T205" s="460"/>
      <c r="U205" s="460"/>
      <c r="V205" s="460"/>
      <c r="W205" s="460"/>
      <c r="X205" s="460"/>
      <c r="Y205" s="460"/>
      <c r="Z205" s="460"/>
      <c r="AA205" s="460"/>
      <c r="AB205" s="460"/>
      <c r="AC205" s="461"/>
      <c r="AD205" s="35"/>
      <c r="AE205" s="37"/>
      <c r="AF205" s="37"/>
      <c r="AG205" s="35"/>
      <c r="AH205" s="35"/>
      <c r="AI205" s="35"/>
      <c r="AJ205" s="35"/>
      <c r="AK205" s="35"/>
      <c r="AL205" s="35"/>
      <c r="AM205" s="35"/>
      <c r="AN205" s="35"/>
      <c r="AO205" s="35"/>
      <c r="AP205" s="35"/>
      <c r="AQ205" s="35"/>
      <c r="AR205" s="35"/>
      <c r="AS205" s="35"/>
      <c r="AT205" s="35"/>
      <c r="AU205" s="35"/>
      <c r="AV205" s="35"/>
      <c r="AW205" s="35"/>
      <c r="AX205" s="35"/>
      <c r="AY205" s="35"/>
      <c r="AZ205" s="35"/>
      <c r="BA205" s="35"/>
      <c r="BB205" s="35"/>
      <c r="BC205" s="35"/>
      <c r="BD205" s="35"/>
      <c r="BE205" s="35"/>
      <c r="BF205" s="35"/>
      <c r="BG205" s="35"/>
      <c r="BH205" s="35"/>
      <c r="BI205" s="35"/>
      <c r="BJ205" s="35"/>
      <c r="BK205" s="35"/>
      <c r="BL205" s="33"/>
      <c r="BM205" s="33"/>
      <c r="BN205" s="33"/>
      <c r="BO205" s="33"/>
      <c r="BP205" s="33"/>
      <c r="BQ205" s="33"/>
      <c r="BR205" s="33"/>
      <c r="BS205" s="33"/>
      <c r="BT205" s="33"/>
      <c r="BU205" s="33"/>
      <c r="BV205" s="33"/>
      <c r="BW205" s="33"/>
    </row>
    <row r="206" spans="1:75" ht="15" customHeight="1" x14ac:dyDescent="0.2">
      <c r="A206" s="5"/>
      <c r="B206" s="22"/>
      <c r="C206" s="462"/>
      <c r="D206" s="463"/>
      <c r="E206" s="463"/>
      <c r="F206" s="463"/>
      <c r="G206" s="463"/>
      <c r="H206" s="463"/>
      <c r="I206" s="463"/>
      <c r="J206" s="463"/>
      <c r="K206" s="463"/>
      <c r="L206" s="463"/>
      <c r="M206" s="463"/>
      <c r="N206" s="463"/>
      <c r="O206" s="463"/>
      <c r="P206" s="463"/>
      <c r="Q206" s="463"/>
      <c r="R206" s="463"/>
      <c r="S206" s="463"/>
      <c r="T206" s="463"/>
      <c r="U206" s="463"/>
      <c r="V206" s="463"/>
      <c r="W206" s="463"/>
      <c r="X206" s="463"/>
      <c r="Y206" s="463"/>
      <c r="Z206" s="463"/>
      <c r="AA206" s="463"/>
      <c r="AB206" s="463"/>
      <c r="AC206" s="464"/>
      <c r="AD206" s="35"/>
      <c r="AE206" s="37"/>
      <c r="AF206" s="37"/>
      <c r="AG206" s="35"/>
      <c r="AH206" s="35"/>
      <c r="AI206" s="35"/>
      <c r="AJ206" s="35"/>
      <c r="AK206" s="35"/>
      <c r="AL206" s="35"/>
      <c r="AM206" s="35"/>
      <c r="AN206" s="35"/>
      <c r="AO206" s="35"/>
      <c r="AP206" s="35"/>
      <c r="AQ206" s="35"/>
      <c r="AR206" s="35"/>
      <c r="AS206" s="35"/>
      <c r="AT206" s="35"/>
      <c r="AU206" s="35"/>
      <c r="AV206" s="35"/>
      <c r="AW206" s="35"/>
      <c r="AX206" s="35"/>
      <c r="AY206" s="35"/>
      <c r="AZ206" s="35"/>
      <c r="BA206" s="35"/>
      <c r="BB206" s="35"/>
      <c r="BC206" s="35"/>
      <c r="BD206" s="35"/>
      <c r="BE206" s="35"/>
      <c r="BF206" s="35"/>
      <c r="BG206" s="35"/>
      <c r="BH206" s="35"/>
      <c r="BI206" s="35"/>
      <c r="BJ206" s="35"/>
      <c r="BK206" s="35"/>
      <c r="BL206" s="33"/>
      <c r="BM206" s="33"/>
      <c r="BN206" s="33"/>
      <c r="BO206" s="33"/>
      <c r="BP206" s="33"/>
      <c r="BQ206" s="33"/>
      <c r="BR206" s="33"/>
      <c r="BS206" s="33"/>
      <c r="BT206" s="33"/>
      <c r="BU206" s="33"/>
      <c r="BV206" s="33"/>
      <c r="BW206" s="33"/>
    </row>
    <row r="207" spans="1:75" ht="17.25" customHeight="1" x14ac:dyDescent="0.2">
      <c r="A207" s="5"/>
      <c r="B207" s="22"/>
      <c r="C207" s="5"/>
      <c r="D207" s="5"/>
      <c r="E207" s="5"/>
      <c r="F207" s="5"/>
      <c r="G207" s="5"/>
      <c r="H207" s="5"/>
      <c r="I207" s="5"/>
      <c r="J207" s="5"/>
      <c r="K207" s="5"/>
      <c r="L207" s="5"/>
      <c r="M207" s="15"/>
      <c r="N207" s="15"/>
      <c r="O207" s="15"/>
      <c r="P207" s="15"/>
      <c r="Q207" s="15"/>
      <c r="R207" s="15"/>
      <c r="S207" s="15"/>
      <c r="T207" s="15"/>
      <c r="U207" s="15"/>
      <c r="V207" s="15"/>
      <c r="W207" s="15"/>
      <c r="X207" s="15"/>
      <c r="Y207" s="15"/>
      <c r="Z207" s="15"/>
      <c r="AA207" s="15"/>
      <c r="AB207" s="14"/>
      <c r="AC207" s="36"/>
      <c r="AD207" s="35"/>
      <c r="AE207" s="37"/>
      <c r="AF207" s="37"/>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5"/>
      <c r="BG207" s="35"/>
      <c r="BH207" s="35"/>
      <c r="BI207" s="35"/>
      <c r="BJ207" s="35"/>
      <c r="BK207" s="35"/>
      <c r="BL207" s="33"/>
      <c r="BM207" s="33"/>
      <c r="BN207" s="33"/>
      <c r="BO207" s="33"/>
      <c r="BP207" s="33"/>
      <c r="BQ207" s="33"/>
      <c r="BR207" s="33"/>
      <c r="BS207" s="33"/>
      <c r="BT207" s="33"/>
      <c r="BU207" s="33"/>
      <c r="BV207" s="33"/>
      <c r="BW207" s="33"/>
    </row>
    <row r="208" spans="1:75" ht="15.75" customHeight="1" x14ac:dyDescent="0.2">
      <c r="A208" s="5"/>
      <c r="B208" s="22"/>
      <c r="C208" s="5"/>
      <c r="D208" s="5"/>
      <c r="E208" s="5"/>
      <c r="F208" s="21" t="s">
        <v>96</v>
      </c>
      <c r="G208" s="452"/>
      <c r="H208" s="453"/>
      <c r="I208" s="453"/>
      <c r="J208" s="454"/>
      <c r="K208" s="5"/>
      <c r="L208" s="5"/>
      <c r="M208" s="15"/>
      <c r="N208" s="46"/>
      <c r="O208" s="44"/>
      <c r="P208" s="44"/>
      <c r="Q208" s="44"/>
      <c r="R208" s="44"/>
      <c r="S208" s="15"/>
      <c r="T208" s="45" t="s">
        <v>97</v>
      </c>
      <c r="U208" s="478"/>
      <c r="V208" s="478"/>
      <c r="W208" s="478"/>
      <c r="X208" s="15"/>
      <c r="Y208" s="15"/>
      <c r="Z208" s="15"/>
      <c r="AA208" s="15"/>
      <c r="AB208" s="14"/>
      <c r="AC208" s="36"/>
      <c r="AD208" s="35"/>
      <c r="AE208" s="37"/>
      <c r="AF208" s="37"/>
      <c r="AG208" s="35"/>
      <c r="AH208" s="35"/>
      <c r="AI208" s="35"/>
      <c r="AJ208" s="35"/>
      <c r="AK208" s="35"/>
      <c r="AL208" s="35"/>
      <c r="AM208" s="35"/>
      <c r="AN208" s="35"/>
      <c r="AO208" s="35"/>
      <c r="AP208" s="35"/>
      <c r="AQ208" s="35"/>
      <c r="AR208" s="35"/>
      <c r="AS208" s="35"/>
      <c r="AT208" s="35"/>
      <c r="AU208" s="35"/>
      <c r="AV208" s="35"/>
      <c r="AW208" s="35"/>
      <c r="AX208" s="35"/>
      <c r="AY208" s="35"/>
      <c r="AZ208" s="35"/>
      <c r="BA208" s="35"/>
      <c r="BB208" s="35"/>
      <c r="BC208" s="35"/>
      <c r="BD208" s="35"/>
      <c r="BE208" s="35"/>
      <c r="BF208" s="35"/>
      <c r="BG208" s="35"/>
      <c r="BH208" s="35"/>
      <c r="BI208" s="35"/>
      <c r="BJ208" s="35"/>
      <c r="BK208" s="35"/>
      <c r="BL208" s="33"/>
      <c r="BM208" s="33"/>
      <c r="BN208" s="33"/>
      <c r="BO208" s="33"/>
      <c r="BP208" s="33"/>
      <c r="BQ208" s="33"/>
      <c r="BR208" s="33"/>
      <c r="BS208" s="33"/>
      <c r="BT208" s="33"/>
      <c r="BU208" s="33"/>
      <c r="BV208" s="33"/>
      <c r="BW208" s="33"/>
    </row>
    <row r="209" spans="1:75" ht="12.75" customHeight="1" x14ac:dyDescent="0.2">
      <c r="A209" s="5"/>
      <c r="B209" s="22"/>
      <c r="C209" s="5"/>
      <c r="D209" s="5"/>
      <c r="E209" s="5"/>
      <c r="F209" s="5"/>
      <c r="G209" s="5"/>
      <c r="H209" s="5"/>
      <c r="I209" s="5"/>
      <c r="J209" s="5"/>
      <c r="K209" s="5"/>
      <c r="L209" s="5"/>
      <c r="M209" s="15"/>
      <c r="N209" s="44"/>
      <c r="O209" s="44"/>
      <c r="P209" s="44"/>
      <c r="Q209" s="44"/>
      <c r="R209" s="44"/>
      <c r="S209" s="15"/>
      <c r="T209" s="15"/>
      <c r="U209" s="15"/>
      <c r="V209" s="15"/>
      <c r="W209" s="15"/>
      <c r="X209" s="15"/>
      <c r="Y209" s="15"/>
      <c r="Z209" s="15"/>
      <c r="AA209" s="15"/>
      <c r="AB209" s="14"/>
      <c r="AC209" s="36"/>
      <c r="AD209" s="35"/>
      <c r="AE209" s="37"/>
      <c r="AF209" s="37"/>
      <c r="AG209" s="35"/>
      <c r="AH209" s="35"/>
      <c r="AI209" s="35"/>
      <c r="AJ209" s="35"/>
      <c r="AK209" s="35"/>
      <c r="AL209" s="35"/>
      <c r="AM209" s="35"/>
      <c r="AN209" s="35"/>
      <c r="AO209" s="35"/>
      <c r="AP209" s="35"/>
      <c r="AQ209" s="35"/>
      <c r="AR209" s="35"/>
      <c r="AS209" s="35"/>
      <c r="AT209" s="35"/>
      <c r="AU209" s="35"/>
      <c r="AV209" s="35"/>
      <c r="AW209" s="35"/>
      <c r="AX209" s="35"/>
      <c r="AY209" s="35"/>
      <c r="AZ209" s="35"/>
      <c r="BA209" s="35"/>
      <c r="BB209" s="35"/>
      <c r="BC209" s="35"/>
      <c r="BD209" s="35"/>
      <c r="BE209" s="35"/>
      <c r="BF209" s="35"/>
      <c r="BG209" s="35"/>
      <c r="BH209" s="35"/>
      <c r="BI209" s="35"/>
      <c r="BJ209" s="35"/>
      <c r="BK209" s="35"/>
      <c r="BL209" s="33"/>
      <c r="BM209" s="33"/>
      <c r="BN209" s="33"/>
      <c r="BO209" s="33"/>
      <c r="BP209" s="33"/>
      <c r="BQ209" s="33"/>
      <c r="BR209" s="33"/>
      <c r="BS209" s="33"/>
      <c r="BT209" s="33"/>
      <c r="BU209" s="33"/>
      <c r="BV209" s="33"/>
      <c r="BW209" s="33"/>
    </row>
    <row r="210" spans="1:75" ht="12.75" customHeight="1" x14ac:dyDescent="0.2">
      <c r="A210" s="5"/>
      <c r="B210" s="22"/>
      <c r="C210" s="5"/>
      <c r="D210" s="5"/>
      <c r="E210" s="455" t="str">
        <f>IF(Q30="e","Os Formadores","O Formador")</f>
        <v>O Formador</v>
      </c>
      <c r="F210" s="455"/>
      <c r="G210" s="455"/>
      <c r="H210" s="455"/>
      <c r="I210" s="455"/>
      <c r="J210" s="455"/>
      <c r="K210" s="455"/>
      <c r="L210" s="455"/>
      <c r="M210" s="15"/>
      <c r="N210" s="44"/>
      <c r="O210" s="44"/>
      <c r="P210" s="44"/>
      <c r="Q210" s="44"/>
      <c r="R210" s="44"/>
      <c r="S210" s="442" t="s">
        <v>261</v>
      </c>
      <c r="T210" s="385"/>
      <c r="U210" s="385"/>
      <c r="V210" s="385"/>
      <c r="W210" s="385"/>
      <c r="X210" s="385"/>
      <c r="Y210" s="15"/>
      <c r="Z210" s="15"/>
      <c r="AA210" s="15"/>
      <c r="AB210" s="14"/>
      <c r="AC210" s="36"/>
      <c r="AD210" s="35"/>
      <c r="AE210" s="37"/>
      <c r="AF210" s="37"/>
      <c r="AG210" s="35"/>
      <c r="AH210" s="35"/>
      <c r="AI210" s="35"/>
      <c r="AJ210" s="35"/>
      <c r="AK210" s="35"/>
      <c r="AL210" s="35"/>
      <c r="AM210" s="35"/>
      <c r="AN210" s="35"/>
      <c r="AO210" s="35"/>
      <c r="AP210" s="35"/>
      <c r="AQ210" s="35"/>
      <c r="AR210" s="35"/>
      <c r="AS210" s="35"/>
      <c r="AT210" s="35"/>
      <c r="AU210" s="35"/>
      <c r="AV210" s="35"/>
      <c r="AW210" s="35"/>
      <c r="AX210" s="35"/>
      <c r="AY210" s="35"/>
      <c r="AZ210" s="35"/>
      <c r="BA210" s="35"/>
      <c r="BB210" s="35"/>
      <c r="BC210" s="35"/>
      <c r="BD210" s="35"/>
      <c r="BE210" s="35"/>
      <c r="BF210" s="35"/>
      <c r="BG210" s="35"/>
      <c r="BH210" s="35"/>
      <c r="BI210" s="35"/>
      <c r="BJ210" s="35"/>
      <c r="BK210" s="35"/>
      <c r="BL210" s="33"/>
      <c r="BM210" s="33"/>
      <c r="BN210" s="33"/>
      <c r="BO210" s="33"/>
      <c r="BP210" s="33"/>
      <c r="BQ210" s="33"/>
      <c r="BR210" s="33"/>
      <c r="BS210" s="33"/>
      <c r="BT210" s="33"/>
      <c r="BU210" s="33"/>
      <c r="BV210" s="33"/>
      <c r="BW210" s="33"/>
    </row>
    <row r="211" spans="1:75" ht="12.75" customHeight="1" x14ac:dyDescent="0.2">
      <c r="A211" s="5"/>
      <c r="B211" s="22"/>
      <c r="C211" s="5"/>
      <c r="D211" s="5"/>
      <c r="E211" s="5"/>
      <c r="F211" s="5"/>
      <c r="G211" s="5"/>
      <c r="H211" s="5"/>
      <c r="I211" s="5"/>
      <c r="J211" s="5"/>
      <c r="K211" s="5"/>
      <c r="L211" s="5"/>
      <c r="M211" s="15"/>
      <c r="N211" s="44"/>
      <c r="O211" s="44"/>
      <c r="P211" s="44"/>
      <c r="Q211" s="44"/>
      <c r="R211" s="44"/>
      <c r="S211" s="15"/>
      <c r="T211" s="326" t="s">
        <v>252</v>
      </c>
      <c r="U211" s="15"/>
      <c r="V211" s="15"/>
      <c r="W211" s="15"/>
      <c r="X211" s="15"/>
      <c r="Y211" s="15"/>
      <c r="Z211" s="15"/>
      <c r="AA211" s="15"/>
      <c r="AB211" s="14"/>
      <c r="AC211" s="36"/>
      <c r="AD211" s="35"/>
      <c r="AE211" s="37"/>
      <c r="AF211" s="37"/>
      <c r="AG211" s="35"/>
      <c r="AH211" s="35"/>
      <c r="AI211" s="35"/>
      <c r="AJ211" s="35"/>
      <c r="AK211" s="35"/>
      <c r="AL211" s="35"/>
      <c r="AM211" s="35"/>
      <c r="AN211" s="35"/>
      <c r="AO211" s="35"/>
      <c r="AP211" s="35"/>
      <c r="AQ211" s="35"/>
      <c r="AR211" s="35"/>
      <c r="AS211" s="35"/>
      <c r="AT211" s="35"/>
      <c r="AU211" s="35"/>
      <c r="AV211" s="35"/>
      <c r="AW211" s="35"/>
      <c r="AX211" s="35"/>
      <c r="AY211" s="35"/>
      <c r="AZ211" s="35"/>
      <c r="BA211" s="35"/>
      <c r="BB211" s="35"/>
      <c r="BC211" s="35"/>
      <c r="BD211" s="35"/>
      <c r="BE211" s="35"/>
      <c r="BF211" s="35"/>
      <c r="BG211" s="35"/>
      <c r="BH211" s="35"/>
      <c r="BI211" s="35"/>
      <c r="BJ211" s="35"/>
      <c r="BK211" s="35"/>
      <c r="BL211" s="33"/>
      <c r="BM211" s="33"/>
      <c r="BN211" s="33"/>
      <c r="BO211" s="33"/>
      <c r="BP211" s="33"/>
      <c r="BQ211" s="33"/>
      <c r="BR211" s="33"/>
      <c r="BS211" s="33"/>
      <c r="BT211" s="33"/>
      <c r="BU211" s="33"/>
      <c r="BV211" s="33"/>
      <c r="BW211" s="33"/>
    </row>
    <row r="212" spans="1:75" ht="12.75" customHeight="1" x14ac:dyDescent="0.2">
      <c r="A212" s="5"/>
      <c r="B212" s="22"/>
      <c r="C212" s="5"/>
      <c r="D212" s="5"/>
      <c r="E212" s="5"/>
      <c r="F212" s="5"/>
      <c r="G212" s="5"/>
      <c r="H212" s="5"/>
      <c r="I212" s="5"/>
      <c r="J212" s="5"/>
      <c r="K212" s="5"/>
      <c r="L212" s="5"/>
      <c r="M212" s="15"/>
      <c r="N212" s="44"/>
      <c r="O212" s="44"/>
      <c r="P212" s="44"/>
      <c r="Q212" s="44"/>
      <c r="R212" s="44"/>
      <c r="S212" s="44"/>
      <c r="T212" s="44"/>
      <c r="U212" s="44"/>
      <c r="V212" s="44"/>
      <c r="W212" s="15"/>
      <c r="X212" s="15"/>
      <c r="Y212" s="15"/>
      <c r="Z212" s="15"/>
      <c r="AA212" s="15"/>
      <c r="AB212" s="14"/>
      <c r="AC212" s="36"/>
      <c r="AD212" s="35"/>
      <c r="AE212" s="37"/>
      <c r="AF212" s="37"/>
      <c r="AG212" s="35"/>
      <c r="AH212" s="35"/>
      <c r="AI212" s="35"/>
      <c r="AJ212" s="35"/>
      <c r="AK212" s="35"/>
      <c r="AL212" s="35"/>
      <c r="AM212" s="35"/>
      <c r="AN212" s="35"/>
      <c r="AO212" s="35"/>
      <c r="AP212" s="35"/>
      <c r="AQ212" s="35"/>
      <c r="AR212" s="35"/>
      <c r="AS212" s="35"/>
      <c r="AT212" s="35"/>
      <c r="AU212" s="35"/>
      <c r="AV212" s="35"/>
      <c r="AW212" s="35"/>
      <c r="AX212" s="35"/>
      <c r="AY212" s="35"/>
      <c r="AZ212" s="35"/>
      <c r="BA212" s="35"/>
      <c r="BB212" s="35"/>
      <c r="BC212" s="35"/>
      <c r="BD212" s="35"/>
      <c r="BE212" s="35"/>
      <c r="BF212" s="35"/>
      <c r="BG212" s="35"/>
      <c r="BH212" s="35"/>
      <c r="BI212" s="35"/>
      <c r="BJ212" s="35"/>
      <c r="BK212" s="35"/>
      <c r="BL212" s="33"/>
      <c r="BM212" s="33"/>
      <c r="BN212" s="33"/>
      <c r="BO212" s="33"/>
      <c r="BP212" s="33"/>
      <c r="BQ212" s="33"/>
      <c r="BR212" s="33"/>
      <c r="BS212" s="33"/>
      <c r="BT212" s="33"/>
      <c r="BU212" s="33"/>
      <c r="BV212" s="33"/>
      <c r="BW212" s="33"/>
    </row>
    <row r="213" spans="1:75" ht="12" customHeight="1" x14ac:dyDescent="0.2">
      <c r="A213" s="5"/>
      <c r="B213" s="22"/>
      <c r="C213" s="5"/>
      <c r="D213" s="5"/>
      <c r="E213" s="475">
        <f>F30</f>
        <v>0</v>
      </c>
      <c r="F213" s="479"/>
      <c r="G213" s="479"/>
      <c r="H213" s="479"/>
      <c r="I213" s="479"/>
      <c r="J213" s="479"/>
      <c r="K213" s="479"/>
      <c r="L213" s="475"/>
      <c r="M213" s="5"/>
      <c r="N213" s="5"/>
      <c r="O213" s="5"/>
      <c r="P213" s="5"/>
      <c r="Q213" s="5"/>
      <c r="R213" s="5"/>
      <c r="S213" s="5"/>
      <c r="T213" s="5"/>
      <c r="U213" s="5"/>
      <c r="V213" s="5"/>
      <c r="W213" s="5"/>
      <c r="X213" s="5"/>
      <c r="Y213" s="5"/>
      <c r="Z213" s="5"/>
      <c r="AA213" s="14"/>
      <c r="AB213" s="14"/>
      <c r="AC213" s="36"/>
      <c r="AD213" s="35"/>
      <c r="AE213" s="37"/>
      <c r="AF213" s="37"/>
      <c r="AG213" s="35"/>
      <c r="AH213" s="35"/>
      <c r="AI213" s="35"/>
      <c r="AJ213" s="35"/>
      <c r="AK213" s="35"/>
      <c r="AL213" s="35"/>
      <c r="AM213" s="35"/>
      <c r="AN213" s="35"/>
      <c r="AO213" s="35"/>
      <c r="AP213" s="35"/>
      <c r="AQ213" s="35"/>
      <c r="AR213" s="35"/>
      <c r="AS213" s="35"/>
      <c r="AT213" s="35"/>
      <c r="AU213" s="35"/>
      <c r="AV213" s="35"/>
      <c r="AW213" s="35"/>
      <c r="AX213" s="35"/>
      <c r="AY213" s="35"/>
      <c r="AZ213" s="35"/>
      <c r="BA213" s="35"/>
      <c r="BB213" s="35"/>
      <c r="BC213" s="35"/>
      <c r="BD213" s="35"/>
      <c r="BE213" s="35"/>
      <c r="BF213" s="35"/>
      <c r="BG213" s="35"/>
      <c r="BH213" s="35"/>
      <c r="BI213" s="35"/>
      <c r="BJ213" s="35"/>
      <c r="BK213" s="35"/>
      <c r="BL213" s="33"/>
      <c r="BM213" s="33"/>
      <c r="BN213" s="33"/>
      <c r="BO213" s="33"/>
      <c r="BP213" s="33"/>
      <c r="BQ213" s="33"/>
      <c r="BR213" s="33"/>
      <c r="BS213" s="33"/>
      <c r="BT213" s="33"/>
      <c r="BU213" s="33"/>
      <c r="BV213" s="33"/>
      <c r="BW213" s="33"/>
    </row>
    <row r="214" spans="1:75" ht="12.75" hidden="1" customHeight="1" x14ac:dyDescent="0.2">
      <c r="A214" s="5"/>
      <c r="B214" s="5"/>
      <c r="C214" s="5"/>
      <c r="D214" s="5"/>
      <c r="E214" s="5"/>
      <c r="F214" s="5"/>
      <c r="G214" s="5"/>
      <c r="H214" s="5"/>
      <c r="I214" s="5"/>
      <c r="J214" s="5"/>
      <c r="K214" s="5"/>
      <c r="L214" s="5"/>
      <c r="M214" s="15"/>
      <c r="N214" s="15"/>
      <c r="O214" s="15"/>
      <c r="P214" s="15"/>
      <c r="Q214" s="15"/>
      <c r="R214" s="15"/>
      <c r="S214" s="15"/>
      <c r="T214" s="15"/>
      <c r="U214" s="15"/>
      <c r="V214" s="15"/>
      <c r="W214" s="15"/>
      <c r="X214" s="15"/>
      <c r="Y214" s="15"/>
      <c r="Z214" s="15"/>
      <c r="AA214" s="15"/>
      <c r="AB214" s="15"/>
      <c r="AC214" s="36"/>
      <c r="AD214" s="35"/>
      <c r="AF214" s="40"/>
      <c r="AG214" s="42"/>
      <c r="AH214" s="40"/>
      <c r="AI214" s="35"/>
      <c r="AJ214" s="35"/>
      <c r="AK214" s="35"/>
      <c r="AL214" s="35"/>
      <c r="AM214" s="35"/>
      <c r="AN214" s="35"/>
      <c r="AO214" s="35"/>
      <c r="AP214" s="35"/>
      <c r="AQ214" s="35"/>
      <c r="AR214" s="35"/>
      <c r="AS214" s="35"/>
      <c r="AT214" s="35"/>
      <c r="AU214" s="35"/>
      <c r="AV214" s="35"/>
      <c r="AW214" s="35"/>
      <c r="AX214" s="35"/>
      <c r="AY214" s="35"/>
      <c r="AZ214" s="35"/>
      <c r="BA214" s="35"/>
      <c r="BB214" s="35"/>
      <c r="BC214" s="35"/>
      <c r="BD214" s="35"/>
      <c r="BE214" s="35"/>
      <c r="BF214" s="35"/>
      <c r="BG214" s="35"/>
      <c r="BH214" s="35"/>
      <c r="BI214" s="35"/>
      <c r="BJ214" s="35"/>
      <c r="BK214" s="35"/>
      <c r="BL214" s="33"/>
      <c r="BM214" s="33"/>
      <c r="BN214" s="33"/>
      <c r="BO214" s="33"/>
      <c r="BP214" s="33"/>
      <c r="BQ214" s="33"/>
      <c r="BR214" s="33"/>
      <c r="BS214" s="33"/>
      <c r="BT214" s="33"/>
      <c r="BU214" s="33"/>
      <c r="BV214" s="33"/>
      <c r="BW214" s="33"/>
    </row>
    <row r="215" spans="1:75" ht="12.75" customHeight="1" x14ac:dyDescent="0.2">
      <c r="A215" s="5"/>
      <c r="B215" s="5"/>
      <c r="C215" s="5"/>
      <c r="D215" s="5"/>
      <c r="E215" s="5"/>
      <c r="F215" s="5"/>
      <c r="G215" s="5"/>
      <c r="H215" s="5"/>
      <c r="I215" s="5"/>
      <c r="J215" s="5"/>
      <c r="K215" s="5"/>
      <c r="L215" s="5"/>
      <c r="M215" s="15"/>
      <c r="N215" s="15"/>
      <c r="O215" s="15"/>
      <c r="P215" s="15"/>
      <c r="Q215" s="15"/>
      <c r="R215" s="15"/>
      <c r="S215" s="15"/>
      <c r="T215" s="15"/>
      <c r="U215" s="15"/>
      <c r="V215" s="39"/>
      <c r="W215" s="39"/>
      <c r="X215" s="39"/>
      <c r="Y215" s="39"/>
      <c r="Z215" s="39"/>
      <c r="AA215" s="15"/>
      <c r="AB215" s="15"/>
      <c r="AC215" s="36"/>
      <c r="AD215" s="35"/>
      <c r="AF215" s="40"/>
      <c r="AG215" s="42"/>
      <c r="AH215" s="40"/>
      <c r="AI215" s="35"/>
      <c r="AJ215" s="35"/>
      <c r="AK215" s="35"/>
      <c r="AL215" s="35"/>
      <c r="AM215" s="35"/>
      <c r="AN215" s="35"/>
      <c r="AO215" s="35"/>
      <c r="AP215" s="35"/>
      <c r="AQ215" s="35"/>
      <c r="AR215" s="35"/>
      <c r="AS215" s="35"/>
      <c r="AT215" s="35"/>
      <c r="AU215" s="35"/>
      <c r="AV215" s="35"/>
      <c r="AW215" s="35"/>
      <c r="AX215" s="35"/>
      <c r="AY215" s="35"/>
      <c r="AZ215" s="35"/>
      <c r="BA215" s="35"/>
      <c r="BB215" s="35"/>
      <c r="BC215" s="35"/>
      <c r="BD215" s="35"/>
      <c r="BE215" s="35"/>
      <c r="BF215" s="35"/>
      <c r="BG215" s="35"/>
      <c r="BH215" s="35"/>
      <c r="BI215" s="35"/>
      <c r="BJ215" s="35"/>
      <c r="BK215" s="35"/>
      <c r="BL215" s="33"/>
      <c r="BM215" s="33"/>
      <c r="BN215" s="33"/>
      <c r="BO215" s="33"/>
      <c r="BP215" s="33"/>
      <c r="BQ215" s="33"/>
      <c r="BR215" s="33"/>
      <c r="BS215" s="33"/>
      <c r="BT215" s="33"/>
      <c r="BU215" s="33"/>
      <c r="BV215" s="33"/>
      <c r="BW215" s="33"/>
    </row>
    <row r="216" spans="1:75" ht="12.75" customHeight="1" x14ac:dyDescent="0.2">
      <c r="A216" s="5"/>
      <c r="B216" s="5"/>
      <c r="C216" s="5"/>
      <c r="D216" s="5"/>
      <c r="E216" s="5"/>
      <c r="F216" s="475">
        <f>R30</f>
        <v>0</v>
      </c>
      <c r="G216" s="475"/>
      <c r="H216" s="475"/>
      <c r="I216" s="475"/>
      <c r="J216" s="475"/>
      <c r="K216" s="475"/>
      <c r="L216" s="43"/>
      <c r="M216" s="15"/>
      <c r="N216" s="15"/>
      <c r="O216" s="15"/>
      <c r="P216" s="15"/>
      <c r="Q216" s="15"/>
      <c r="R216" s="15"/>
      <c r="S216" s="15"/>
      <c r="T216" s="15"/>
      <c r="U216" s="15"/>
      <c r="V216" s="39"/>
      <c r="W216" s="39"/>
      <c r="X216" s="39"/>
      <c r="Y216" s="39"/>
      <c r="Z216" s="39"/>
      <c r="AA216" s="15"/>
      <c r="AB216" s="15"/>
      <c r="AC216" s="36"/>
      <c r="AD216" s="35"/>
      <c r="AF216" s="40"/>
      <c r="AG216" s="42"/>
      <c r="AH216" s="40"/>
      <c r="AI216" s="35"/>
      <c r="AJ216" s="35"/>
      <c r="AK216" s="35"/>
      <c r="AL216" s="35"/>
      <c r="AM216" s="35"/>
      <c r="AN216" s="35"/>
      <c r="AO216" s="35"/>
      <c r="AP216" s="35"/>
      <c r="AQ216" s="35"/>
      <c r="AR216" s="35"/>
      <c r="AS216" s="35"/>
      <c r="AT216" s="35"/>
      <c r="AU216" s="35"/>
      <c r="AV216" s="35"/>
      <c r="AW216" s="35"/>
      <c r="AX216" s="35"/>
      <c r="AY216" s="35"/>
      <c r="AZ216" s="35"/>
      <c r="BA216" s="35"/>
      <c r="BB216" s="35"/>
      <c r="BC216" s="35"/>
      <c r="BD216" s="35"/>
      <c r="BE216" s="35"/>
      <c r="BF216" s="35"/>
      <c r="BG216" s="35"/>
      <c r="BH216" s="35"/>
      <c r="BI216" s="35"/>
      <c r="BJ216" s="35"/>
      <c r="BK216" s="35"/>
      <c r="BL216" s="33"/>
      <c r="BM216" s="33"/>
      <c r="BN216" s="33"/>
      <c r="BO216" s="33"/>
      <c r="BP216" s="33"/>
      <c r="BQ216" s="33"/>
      <c r="BR216" s="33"/>
      <c r="BS216" s="33"/>
      <c r="BT216" s="33"/>
      <c r="BU216" s="33"/>
      <c r="BV216" s="33"/>
      <c r="BW216" s="33"/>
    </row>
    <row r="217" spans="1:75" ht="12.75" customHeight="1" x14ac:dyDescent="0.2">
      <c r="A217" s="5"/>
      <c r="B217" s="5"/>
      <c r="C217" s="5"/>
      <c r="D217" s="5"/>
      <c r="E217" s="5"/>
      <c r="F217" s="5"/>
      <c r="G217" s="5"/>
      <c r="H217" s="5"/>
      <c r="I217" s="5"/>
      <c r="J217" s="5"/>
      <c r="K217" s="5"/>
      <c r="L217" s="5"/>
      <c r="M217" s="15"/>
      <c r="N217" s="15"/>
      <c r="O217" s="15"/>
      <c r="P217" s="15"/>
      <c r="Q217" s="15"/>
      <c r="R217" s="15"/>
      <c r="S217" s="15"/>
      <c r="T217" s="15"/>
      <c r="U217" s="15"/>
      <c r="V217" s="39"/>
      <c r="W217" s="39"/>
      <c r="X217" s="39"/>
      <c r="Y217" s="39"/>
      <c r="Z217" s="39"/>
      <c r="AA217" s="15"/>
      <c r="AB217" s="15"/>
      <c r="AC217" s="36"/>
      <c r="AD217" s="35"/>
      <c r="AF217" s="40"/>
      <c r="AG217" s="41"/>
      <c r="AH217" s="40"/>
      <c r="AI217" s="35"/>
      <c r="AJ217" s="35"/>
      <c r="AK217" s="35"/>
      <c r="AL217" s="35"/>
      <c r="AM217" s="35"/>
      <c r="AN217" s="35"/>
      <c r="AO217" s="35"/>
      <c r="AP217" s="35"/>
      <c r="AQ217" s="35"/>
      <c r="AR217" s="35"/>
      <c r="AS217" s="35"/>
      <c r="AT217" s="35"/>
      <c r="AU217" s="35"/>
      <c r="AV217" s="35"/>
      <c r="AW217" s="35"/>
      <c r="AX217" s="35"/>
      <c r="AY217" s="35"/>
      <c r="AZ217" s="35"/>
      <c r="BA217" s="35"/>
      <c r="BB217" s="35"/>
      <c r="BC217" s="35"/>
      <c r="BD217" s="35"/>
      <c r="BE217" s="35"/>
      <c r="BF217" s="35"/>
      <c r="BG217" s="35"/>
      <c r="BH217" s="35"/>
      <c r="BI217" s="35"/>
      <c r="BJ217" s="35"/>
      <c r="BK217" s="35"/>
      <c r="BL217" s="33"/>
      <c r="BM217" s="33"/>
      <c r="BN217" s="33"/>
      <c r="BO217" s="33"/>
      <c r="BP217" s="33"/>
      <c r="BQ217" s="33"/>
      <c r="BR217" s="33"/>
      <c r="BS217" s="33"/>
      <c r="BT217" s="33"/>
      <c r="BU217" s="33"/>
      <c r="BV217" s="33"/>
      <c r="BW217" s="33"/>
    </row>
    <row r="218" spans="1:75" ht="12.75" customHeight="1" x14ac:dyDescent="0.2">
      <c r="A218" s="5"/>
      <c r="B218" s="5"/>
      <c r="C218" s="5"/>
      <c r="D218" s="5"/>
      <c r="E218" s="5"/>
      <c r="F218" s="5"/>
      <c r="G218" s="5"/>
      <c r="H218" s="5"/>
      <c r="I218" s="5"/>
      <c r="J218" s="5"/>
      <c r="K218" s="5"/>
      <c r="L218" s="5"/>
      <c r="M218" s="15"/>
      <c r="N218" s="15"/>
      <c r="O218" s="15"/>
      <c r="P218" s="15"/>
      <c r="Q218" s="15"/>
      <c r="R218" s="15"/>
      <c r="S218" s="15"/>
      <c r="T218" s="15"/>
      <c r="U218" s="15"/>
      <c r="V218" s="39"/>
      <c r="W218" s="39"/>
      <c r="X218" s="39"/>
      <c r="Y218" s="39"/>
      <c r="Z218" s="39"/>
      <c r="AA218" s="15"/>
      <c r="AB218" s="15"/>
      <c r="AC218" s="36"/>
      <c r="AD218" s="35"/>
      <c r="AE218" s="38"/>
      <c r="AF218" s="26"/>
      <c r="AH218" s="35"/>
      <c r="AI218" s="35"/>
      <c r="AJ218" s="35"/>
      <c r="AK218" s="35"/>
      <c r="AL218" s="35"/>
      <c r="AM218" s="35"/>
      <c r="AN218" s="35"/>
      <c r="AO218" s="35"/>
      <c r="AP218" s="35"/>
      <c r="AQ218" s="35"/>
      <c r="AR218" s="35"/>
      <c r="AS218" s="35"/>
      <c r="AT218" s="35"/>
      <c r="AU218" s="35"/>
      <c r="AV218" s="35"/>
      <c r="AW218" s="35"/>
      <c r="AX218" s="35"/>
      <c r="AY218" s="35"/>
      <c r="AZ218" s="35"/>
      <c r="BA218" s="35"/>
      <c r="BB218" s="35"/>
      <c r="BC218" s="35"/>
      <c r="BD218" s="35"/>
      <c r="BE218" s="35"/>
      <c r="BF218" s="35"/>
      <c r="BG218" s="35"/>
      <c r="BH218" s="35"/>
      <c r="BI218" s="35"/>
      <c r="BJ218" s="35"/>
      <c r="BK218" s="35"/>
      <c r="BL218" s="33"/>
      <c r="BM218" s="33"/>
      <c r="BN218" s="33"/>
      <c r="BO218" s="33"/>
      <c r="BP218" s="33"/>
      <c r="BQ218" s="33"/>
      <c r="BR218" s="33"/>
      <c r="BS218" s="33"/>
      <c r="BT218" s="33"/>
      <c r="BU218" s="33"/>
      <c r="BV218" s="33"/>
      <c r="BW218" s="33"/>
    </row>
    <row r="219" spans="1:75" ht="3"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14"/>
      <c r="AB219" s="14"/>
      <c r="AC219" s="36"/>
      <c r="AD219" s="35"/>
      <c r="AE219" s="37"/>
      <c r="AF219" s="37"/>
      <c r="AG219" s="35"/>
      <c r="AH219" s="35"/>
      <c r="AI219" s="35"/>
      <c r="AJ219" s="35"/>
      <c r="AK219" s="35"/>
      <c r="AL219" s="35"/>
      <c r="AM219" s="35"/>
      <c r="AN219" s="35"/>
      <c r="AO219" s="35"/>
      <c r="AP219" s="35"/>
      <c r="AQ219" s="35"/>
      <c r="AR219" s="35"/>
      <c r="AS219" s="35"/>
      <c r="AT219" s="35"/>
      <c r="AU219" s="35"/>
      <c r="AV219" s="35"/>
      <c r="AW219" s="35"/>
      <c r="AX219" s="35"/>
      <c r="AY219" s="35"/>
      <c r="AZ219" s="35"/>
      <c r="BA219" s="35"/>
      <c r="BB219" s="35"/>
      <c r="BC219" s="35"/>
      <c r="BD219" s="35"/>
      <c r="BE219" s="35"/>
      <c r="BF219" s="35"/>
      <c r="BG219" s="35"/>
      <c r="BH219" s="35"/>
      <c r="BI219" s="35"/>
      <c r="BJ219" s="35"/>
      <c r="BK219" s="35"/>
      <c r="BL219" s="33"/>
      <c r="BM219" s="33"/>
      <c r="BN219" s="33"/>
      <c r="BO219" s="33"/>
      <c r="BP219" s="33"/>
      <c r="BQ219" s="33"/>
      <c r="BR219" s="33"/>
      <c r="BS219" s="33"/>
      <c r="BT219" s="33"/>
      <c r="BU219" s="33"/>
      <c r="BV219" s="33"/>
      <c r="BW219" s="33"/>
    </row>
    <row r="220" spans="1:75" ht="1.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14"/>
      <c r="AB220" s="14"/>
      <c r="AC220" s="36"/>
      <c r="AD220" s="35"/>
      <c r="AE220" s="32"/>
      <c r="AF220" s="33"/>
      <c r="AG220" s="23"/>
      <c r="AH220" s="23"/>
      <c r="AI220" s="23"/>
      <c r="AJ220" s="24"/>
      <c r="AK220" s="24"/>
      <c r="AL220" s="35"/>
      <c r="AM220" s="35"/>
      <c r="AN220" s="35"/>
      <c r="AO220" s="35"/>
      <c r="AP220" s="35"/>
      <c r="AQ220" s="35"/>
      <c r="AR220" s="35"/>
      <c r="AS220" s="35"/>
      <c r="AT220" s="35"/>
      <c r="AU220" s="35"/>
      <c r="AV220" s="35"/>
      <c r="AW220" s="35"/>
      <c r="AX220" s="35"/>
      <c r="AY220" s="35"/>
      <c r="AZ220" s="35"/>
      <c r="BA220" s="35"/>
      <c r="BB220" s="35"/>
      <c r="BC220" s="35"/>
      <c r="BD220" s="35"/>
      <c r="BE220" s="35"/>
      <c r="BF220" s="35"/>
      <c r="BG220" s="35"/>
      <c r="BH220" s="35"/>
      <c r="BI220" s="35"/>
      <c r="BJ220" s="35"/>
      <c r="BK220" s="35"/>
      <c r="BL220" s="33"/>
      <c r="BM220" s="33"/>
      <c r="BN220" s="33"/>
      <c r="BO220" s="33"/>
      <c r="BP220" s="33"/>
      <c r="BQ220" s="33"/>
      <c r="BR220" s="33"/>
      <c r="BS220" s="33"/>
      <c r="BT220" s="33"/>
      <c r="BU220" s="33"/>
      <c r="BV220" s="33"/>
      <c r="BW220" s="33"/>
    </row>
    <row r="221" spans="1:75" ht="25.5" customHeight="1" x14ac:dyDescent="0.2">
      <c r="AE221" s="32"/>
      <c r="AF221" s="23"/>
      <c r="AG221" s="25"/>
      <c r="AH221" s="32"/>
      <c r="AI221" s="23"/>
      <c r="AJ221" s="25"/>
      <c r="AK221" s="24"/>
      <c r="AV221" s="26"/>
      <c r="AW221" s="26"/>
      <c r="AX221" s="26"/>
      <c r="AY221" s="26"/>
    </row>
    <row r="222" spans="1:75" ht="25.5" customHeight="1" x14ac:dyDescent="0.2">
      <c r="AE222" s="32"/>
      <c r="AF222" s="23"/>
      <c r="AG222" s="33"/>
      <c r="AH222" s="32"/>
      <c r="AI222" s="23"/>
      <c r="AJ222" s="24"/>
      <c r="AK222" s="24"/>
      <c r="AV222" s="26"/>
      <c r="AW222" s="26"/>
      <c r="AX222" s="26"/>
      <c r="AY222" s="26"/>
    </row>
    <row r="223" spans="1:75" ht="25.5" customHeight="1" x14ac:dyDescent="0.2">
      <c r="AE223" s="31"/>
      <c r="AF223" s="31"/>
      <c r="AG223" s="23"/>
      <c r="AH223" s="23"/>
      <c r="AI223" s="23"/>
      <c r="AJ223" s="24"/>
      <c r="AK223" s="24"/>
      <c r="AV223" s="26"/>
      <c r="AW223" s="26"/>
      <c r="AX223" s="26"/>
      <c r="AY223" s="26"/>
    </row>
    <row r="224" spans="1:75" ht="25.5" customHeight="1" x14ac:dyDescent="0.2">
      <c r="AE224" s="31"/>
      <c r="AF224" s="31"/>
      <c r="AG224" s="23"/>
      <c r="AH224" s="23"/>
      <c r="AI224" s="23"/>
      <c r="AJ224" s="24"/>
      <c r="AK224" s="24"/>
      <c r="AV224" s="26"/>
      <c r="AW224" s="26"/>
      <c r="AX224" s="26"/>
      <c r="AY224" s="26"/>
    </row>
    <row r="225" spans="2:51" ht="25.5" customHeight="1" x14ac:dyDescent="0.2">
      <c r="AE225" s="31"/>
      <c r="AF225" s="31"/>
      <c r="AG225" s="23"/>
      <c r="AH225" s="23"/>
      <c r="AI225" s="23"/>
      <c r="AJ225" s="24"/>
      <c r="AK225" s="24"/>
      <c r="AV225" s="26"/>
      <c r="AW225" s="26"/>
      <c r="AX225" s="26"/>
      <c r="AY225" s="26"/>
    </row>
    <row r="226" spans="2:51" ht="25.5" customHeight="1" x14ac:dyDescent="0.2">
      <c r="AE226" s="30"/>
      <c r="AF226" s="23"/>
      <c r="AG226" s="23"/>
      <c r="AH226" s="23"/>
      <c r="AI226" s="23"/>
      <c r="AJ226" s="24"/>
      <c r="AK226" s="24"/>
      <c r="AV226" s="26"/>
      <c r="AW226" s="26"/>
      <c r="AX226" s="26"/>
      <c r="AY226" s="26"/>
    </row>
    <row r="227" spans="2:51" ht="25.5" customHeight="1" x14ac:dyDescent="0.2">
      <c r="B227" s="29"/>
      <c r="C227" s="29"/>
      <c r="AE227" s="30"/>
      <c r="AF227" s="23"/>
      <c r="AG227" s="23"/>
      <c r="AH227" s="23"/>
      <c r="AI227" s="23"/>
      <c r="AJ227" s="24"/>
      <c r="AK227" s="24"/>
      <c r="AV227" s="26"/>
      <c r="AW227" s="26"/>
      <c r="AX227" s="26"/>
      <c r="AY227" s="26"/>
    </row>
    <row r="228" spans="2:51" ht="25.5" customHeight="1" x14ac:dyDescent="0.2">
      <c r="B228" s="29"/>
      <c r="C228" s="29"/>
      <c r="AV228" s="26"/>
      <c r="AW228" s="26"/>
      <c r="AX228" s="26"/>
      <c r="AY228" s="26"/>
    </row>
  </sheetData>
  <sheetProtection selectLockedCells="1"/>
  <mergeCells count="205">
    <mergeCell ref="C179:AC186"/>
    <mergeCell ref="C173:AC175"/>
    <mergeCell ref="E127:AC130"/>
    <mergeCell ref="G133:AC138"/>
    <mergeCell ref="E142:AC147"/>
    <mergeCell ref="E151:AC159"/>
    <mergeCell ref="F132:N132"/>
    <mergeCell ref="J163:Z163"/>
    <mergeCell ref="C90:M90"/>
    <mergeCell ref="C91:M91"/>
    <mergeCell ref="C92:M92"/>
    <mergeCell ref="C93:M93"/>
    <mergeCell ref="C94:M94"/>
    <mergeCell ref="C95:M95"/>
    <mergeCell ref="C96:M96"/>
    <mergeCell ref="C97:M97"/>
    <mergeCell ref="F125:AC125"/>
    <mergeCell ref="N91:Q91"/>
    <mergeCell ref="Z92:AA92"/>
    <mergeCell ref="Z93:AA93"/>
    <mergeCell ref="Z94:AA94"/>
    <mergeCell ref="A91:B91"/>
    <mergeCell ref="A86:B86"/>
    <mergeCell ref="A100:B100"/>
    <mergeCell ref="N100:Q100"/>
    <mergeCell ref="A97:B97"/>
    <mergeCell ref="A98:B98"/>
    <mergeCell ref="N98:Q98"/>
    <mergeCell ref="A94:B94"/>
    <mergeCell ref="A95:B95"/>
    <mergeCell ref="N95:Q95"/>
    <mergeCell ref="N94:Q94"/>
    <mergeCell ref="A93:B93"/>
    <mergeCell ref="N93:Q93"/>
    <mergeCell ref="N92:Q92"/>
    <mergeCell ref="N88:Q88"/>
    <mergeCell ref="A90:B90"/>
    <mergeCell ref="N86:Q86"/>
    <mergeCell ref="A89:B89"/>
    <mergeCell ref="A87:B87"/>
    <mergeCell ref="A88:B88"/>
    <mergeCell ref="N90:Q90"/>
    <mergeCell ref="C98:M98"/>
    <mergeCell ref="C99:M99"/>
    <mergeCell ref="C100:M100"/>
    <mergeCell ref="A101:B101"/>
    <mergeCell ref="A92:B92"/>
    <mergeCell ref="A96:B96"/>
    <mergeCell ref="N96:Q96"/>
    <mergeCell ref="A99:B99"/>
    <mergeCell ref="N99:Q99"/>
    <mergeCell ref="Z98:AA98"/>
    <mergeCell ref="Z97:AA97"/>
    <mergeCell ref="R99:U99"/>
    <mergeCell ref="V99:Y99"/>
    <mergeCell ref="R100:U100"/>
    <mergeCell ref="V100:Y100"/>
    <mergeCell ref="R98:U98"/>
    <mergeCell ref="V98:Y98"/>
    <mergeCell ref="V96:Y96"/>
    <mergeCell ref="V92:Y92"/>
    <mergeCell ref="R93:U93"/>
    <mergeCell ref="V93:Y93"/>
    <mergeCell ref="R92:U92"/>
    <mergeCell ref="R95:U95"/>
    <mergeCell ref="R96:U96"/>
    <mergeCell ref="Z95:AA95"/>
    <mergeCell ref="R94:U94"/>
    <mergeCell ref="V94:Y94"/>
    <mergeCell ref="A102:B102"/>
    <mergeCell ref="N102:Q102"/>
    <mergeCell ref="C101:M101"/>
    <mergeCell ref="C102:M102"/>
    <mergeCell ref="F3:O3"/>
    <mergeCell ref="R20:AB20"/>
    <mergeCell ref="G42:P42"/>
    <mergeCell ref="O28:P28"/>
    <mergeCell ref="A6:L6"/>
    <mergeCell ref="A81:B82"/>
    <mergeCell ref="G44:J44"/>
    <mergeCell ref="F32:G32"/>
    <mergeCell ref="A3:D3"/>
    <mergeCell ref="A4:AC4"/>
    <mergeCell ref="A5:AB5"/>
    <mergeCell ref="Z52:AA52"/>
    <mergeCell ref="Z54:AA54"/>
    <mergeCell ref="N81:Y81"/>
    <mergeCell ref="N82:Q82"/>
    <mergeCell ref="R82:U82"/>
    <mergeCell ref="V82:Y82"/>
    <mergeCell ref="N24:P24"/>
    <mergeCell ref="M6:AB6"/>
    <mergeCell ref="F26:AB26"/>
    <mergeCell ref="F216:K216"/>
    <mergeCell ref="AB81:AB82"/>
    <mergeCell ref="Z101:AA101"/>
    <mergeCell ref="U208:W208"/>
    <mergeCell ref="E213:L213"/>
    <mergeCell ref="N97:Q97"/>
    <mergeCell ref="R102:U102"/>
    <mergeCell ref="Z102:AA102"/>
    <mergeCell ref="V101:Y101"/>
    <mergeCell ref="V102:Y102"/>
    <mergeCell ref="R101:U101"/>
    <mergeCell ref="Z96:AA96"/>
    <mergeCell ref="Z99:AA99"/>
    <mergeCell ref="V95:Y95"/>
    <mergeCell ref="R97:U97"/>
    <mergeCell ref="V97:Y97"/>
    <mergeCell ref="Z100:AA100"/>
    <mergeCell ref="N101:Q101"/>
    <mergeCell ref="C191:O195"/>
    <mergeCell ref="P191:AC195"/>
    <mergeCell ref="F141:V141"/>
    <mergeCell ref="C171:G171"/>
    <mergeCell ref="H171:AC171"/>
    <mergeCell ref="C177:R177"/>
    <mergeCell ref="S210:X210"/>
    <mergeCell ref="M7:AB8"/>
    <mergeCell ref="F18:N18"/>
    <mergeCell ref="C83:M83"/>
    <mergeCell ref="C84:M84"/>
    <mergeCell ref="C85:M85"/>
    <mergeCell ref="C86:M86"/>
    <mergeCell ref="C87:M87"/>
    <mergeCell ref="P46:Q46"/>
    <mergeCell ref="V46:W46"/>
    <mergeCell ref="Z87:AA87"/>
    <mergeCell ref="R84:U84"/>
    <mergeCell ref="R85:U85"/>
    <mergeCell ref="V85:Y85"/>
    <mergeCell ref="Z84:AA84"/>
    <mergeCell ref="R86:U86"/>
    <mergeCell ref="C81:M82"/>
    <mergeCell ref="R91:U91"/>
    <mergeCell ref="R89:U89"/>
    <mergeCell ref="G208:J208"/>
    <mergeCell ref="E210:L210"/>
    <mergeCell ref="C198:AC206"/>
    <mergeCell ref="C165:AC169"/>
    <mergeCell ref="S177:AC177"/>
    <mergeCell ref="A83:B83"/>
    <mergeCell ref="A84:B84"/>
    <mergeCell ref="A85:B85"/>
    <mergeCell ref="N85:Q85"/>
    <mergeCell ref="N83:Q83"/>
    <mergeCell ref="N84:Q84"/>
    <mergeCell ref="AN82:AO82"/>
    <mergeCell ref="F16:L16"/>
    <mergeCell ref="T16:AB16"/>
    <mergeCell ref="F22:K22"/>
    <mergeCell ref="R22:U22"/>
    <mergeCell ref="Y22:AB22"/>
    <mergeCell ref="F30:P30"/>
    <mergeCell ref="N79:Y80"/>
    <mergeCell ref="R30:AB30"/>
    <mergeCell ref="Q44:T44"/>
    <mergeCell ref="AC81:AC82"/>
    <mergeCell ref="R36:AB36"/>
    <mergeCell ref="V42:AB42"/>
    <mergeCell ref="L40:M40"/>
    <mergeCell ref="F34:G34"/>
    <mergeCell ref="AA46:AB46"/>
    <mergeCell ref="R34:AB34"/>
    <mergeCell ref="K46:L46"/>
    <mergeCell ref="AK81:AM81"/>
    <mergeCell ref="AE42:AH44"/>
    <mergeCell ref="AD9:AD22"/>
    <mergeCell ref="G36:N36"/>
    <mergeCell ref="F10:AB10"/>
    <mergeCell ref="F12:J12"/>
    <mergeCell ref="K12:N12"/>
    <mergeCell ref="U12:AB12"/>
    <mergeCell ref="F14:J14"/>
    <mergeCell ref="R14:U14"/>
    <mergeCell ref="Y14:AB14"/>
    <mergeCell ref="F28:K28"/>
    <mergeCell ref="V28:AB28"/>
    <mergeCell ref="S18:AB18"/>
    <mergeCell ref="F20:K20"/>
    <mergeCell ref="Z81:AA82"/>
    <mergeCell ref="C89:M89"/>
    <mergeCell ref="V91:Y91"/>
    <mergeCell ref="AD83:AD88"/>
    <mergeCell ref="V86:Y86"/>
    <mergeCell ref="Z86:AA86"/>
    <mergeCell ref="Z85:AA85"/>
    <mergeCell ref="V87:Y87"/>
    <mergeCell ref="Z90:AA90"/>
    <mergeCell ref="Z88:AA88"/>
    <mergeCell ref="V89:Y89"/>
    <mergeCell ref="Z89:AA89"/>
    <mergeCell ref="R90:U90"/>
    <mergeCell ref="Z91:AA91"/>
    <mergeCell ref="V83:Y83"/>
    <mergeCell ref="V84:Y84"/>
    <mergeCell ref="Z83:AA83"/>
    <mergeCell ref="R83:U83"/>
    <mergeCell ref="V90:Y90"/>
    <mergeCell ref="R87:U87"/>
    <mergeCell ref="V88:Y88"/>
    <mergeCell ref="R88:U88"/>
    <mergeCell ref="N87:Q87"/>
    <mergeCell ref="N89:Q89"/>
    <mergeCell ref="C88:M88"/>
  </mergeCells>
  <conditionalFormatting sqref="F216:L216">
    <cfRule type="cellIs" dxfId="53" priority="71" stopIfTrue="1" operator="notEqual">
      <formula>#REF!</formula>
    </cfRule>
  </conditionalFormatting>
  <conditionalFormatting sqref="C198">
    <cfRule type="cellIs" dxfId="52" priority="70" stopIfTrue="1" operator="equal">
      <formula>$AE$196</formula>
    </cfRule>
  </conditionalFormatting>
  <conditionalFormatting sqref="G42 V42 R36 G36 F28 O28 V28 F12 R20:AB20 S18:AB18 F16 U12:AB12 F14 F10 F30 F26">
    <cfRule type="cellIs" dxfId="51" priority="67" stopIfTrue="1" operator="notEqual">
      <formula>#REF!</formula>
    </cfRule>
  </conditionalFormatting>
  <conditionalFormatting sqref="X24">
    <cfRule type="expression" dxfId="50" priority="65" stopIfTrue="1">
      <formula>$W$24=""</formula>
    </cfRule>
    <cfRule type="cellIs" dxfId="49" priority="66" stopIfTrue="1" operator="notEqual">
      <formula>#REF!</formula>
    </cfRule>
  </conditionalFormatting>
  <conditionalFormatting sqref="T16:AB16">
    <cfRule type="cellIs" dxfId="48" priority="62" stopIfTrue="1" operator="notEqual">
      <formula>#REF!</formula>
    </cfRule>
  </conditionalFormatting>
  <conditionalFormatting sqref="R30:AB30">
    <cfRule type="cellIs" dxfId="47" priority="60" stopIfTrue="1" operator="equal">
      <formula>0</formula>
    </cfRule>
    <cfRule type="cellIs" dxfId="46" priority="61" stopIfTrue="1" operator="notEqual">
      <formula>#REF!</formula>
    </cfRule>
  </conditionalFormatting>
  <conditionalFormatting sqref="M32">
    <cfRule type="expression" dxfId="45" priority="56" stopIfTrue="1">
      <formula>$L$32=""</formula>
    </cfRule>
    <cfRule type="cellIs" dxfId="44" priority="57" stopIfTrue="1" operator="notEqual">
      <formula>#REF!</formula>
    </cfRule>
  </conditionalFormatting>
  <conditionalFormatting sqref="AB32">
    <cfRule type="expression" dxfId="43" priority="54" stopIfTrue="1">
      <formula>$AA$32=""</formula>
    </cfRule>
    <cfRule type="cellIs" dxfId="42" priority="55" stopIfTrue="1" operator="notEqual">
      <formula>#REF!</formula>
    </cfRule>
  </conditionalFormatting>
  <conditionalFormatting sqref="Z83:AA102">
    <cfRule type="cellIs" dxfId="41" priority="51" stopIfTrue="1" operator="between">
      <formula>$AN$83</formula>
      <formula>$AO$83</formula>
    </cfRule>
    <cfRule type="cellIs" dxfId="40" priority="52" stopIfTrue="1" operator="between">
      <formula>$AN$84</formula>
      <formula>$AO$84</formula>
    </cfRule>
    <cfRule type="cellIs" dxfId="39" priority="53" stopIfTrue="1" operator="between">
      <formula>$AN$85</formula>
      <formula>$AO$85</formula>
    </cfRule>
  </conditionalFormatting>
  <conditionalFormatting sqref="O83:Q83 N84:Q85 N83:N102 R83:Y102">
    <cfRule type="cellIs" dxfId="38" priority="48" stopIfTrue="1" operator="equal">
      <formula>#REF!</formula>
    </cfRule>
  </conditionalFormatting>
  <conditionalFormatting sqref="E118 E116 E110 E108 E114 E112 G121:G122 E120 R76 AB76 F34 G68 G60 G58 G56 G54 G52 P46 L40 W38 R38 N38 I38 F32 S24 N24 AB38 AB44 K46 V46 AA46 G66 AB58 AB56 AB54 AB52 G44:J44 Q44:T44">
    <cfRule type="cellIs" dxfId="37" priority="4094" stopIfTrue="1" operator="equal">
      <formula>#REF!</formula>
    </cfRule>
    <cfRule type="cellIs" dxfId="36" priority="4095" stopIfTrue="1" operator="notEqual">
      <formula>#REF!</formula>
    </cfRule>
  </conditionalFormatting>
  <conditionalFormatting sqref="K12 R14 Y14 F22 F20 R22 Y22">
    <cfRule type="cellIs" dxfId="35" priority="4376" stopIfTrue="1" operator="equal">
      <formula>#REF!</formula>
    </cfRule>
    <cfRule type="cellIs" dxfId="34" priority="4377" stopIfTrue="1" operator="notEqual">
      <formula>#REF!</formula>
    </cfRule>
  </conditionalFormatting>
  <conditionalFormatting sqref="G44:J44">
    <cfRule type="cellIs" dxfId="33" priority="5222" stopIfTrue="1" operator="equal">
      <formula>#REF!</formula>
    </cfRule>
    <cfRule type="cellIs" dxfId="32" priority="5223" stopIfTrue="1" operator="notEqual">
      <formula>#REF!</formula>
    </cfRule>
  </conditionalFormatting>
  <conditionalFormatting sqref="F36 L34 R34 F34">
    <cfRule type="cellIs" dxfId="31" priority="5224" stopIfTrue="1" operator="equal">
      <formula>#REF!</formula>
    </cfRule>
    <cfRule type="cellIs" dxfId="30" priority="5225" stopIfTrue="1" operator="notEqual">
      <formula>#REF!</formula>
    </cfRule>
  </conditionalFormatting>
  <conditionalFormatting sqref="AB24">
    <cfRule type="expression" dxfId="29" priority="7279" stopIfTrue="1">
      <formula>$AA$78=""</formula>
    </cfRule>
    <cfRule type="cellIs" dxfId="28" priority="7280" stopIfTrue="1" operator="notEqual">
      <formula>#REF!</formula>
    </cfRule>
  </conditionalFormatting>
  <conditionalFormatting sqref="AB78">
    <cfRule type="cellIs" dxfId="27" priority="4" stopIfTrue="1" operator="equal">
      <formula>#REF!</formula>
    </cfRule>
    <cfRule type="cellIs" dxfId="26" priority="5" stopIfTrue="1" operator="notEqual">
      <formula>#REF!</formula>
    </cfRule>
  </conditionalFormatting>
  <conditionalFormatting sqref="F18">
    <cfRule type="cellIs" dxfId="25" priority="3" stopIfTrue="1" operator="notEqual">
      <formula>#REF!</formula>
    </cfRule>
  </conditionalFormatting>
  <conditionalFormatting sqref="AA24">
    <cfRule type="expression" dxfId="24" priority="1" stopIfTrue="1">
      <formula>$W$24=""</formula>
    </cfRule>
    <cfRule type="cellIs" dxfId="23" priority="2" stopIfTrue="1" operator="notEqual">
      <formula>#REF!</formula>
    </cfRule>
  </conditionalFormatting>
  <dataValidations count="1">
    <dataValidation type="list" allowBlank="1" showDropDown="1" showInputMessage="1" showErrorMessage="1" error="Só pode digitar o número inteiro na escala de 1 a 10 valores" sqref="WVV982994:WWG983027 WLZ982994:WMK983027 N65490:Y65523 JJ65490:JU65523 TF65490:TQ65523 ADB65490:ADM65523 AMX65490:ANI65523 AWT65490:AXE65523 BGP65490:BHA65523 BQL65490:BQW65523 CAH65490:CAS65523 CKD65490:CKO65523 CTZ65490:CUK65523 DDV65490:DEG65523 DNR65490:DOC65523 DXN65490:DXY65523 EHJ65490:EHU65523 ERF65490:ERQ65523 FBB65490:FBM65523 FKX65490:FLI65523 FUT65490:FVE65523 GEP65490:GFA65523 GOL65490:GOW65523 GYH65490:GYS65523 HID65490:HIO65523 HRZ65490:HSK65523 IBV65490:ICG65523 ILR65490:IMC65523 IVN65490:IVY65523 JFJ65490:JFU65523 JPF65490:JPQ65523 JZB65490:JZM65523 KIX65490:KJI65523 KST65490:KTE65523 LCP65490:LDA65523 LML65490:LMW65523 LWH65490:LWS65523 MGD65490:MGO65523 MPZ65490:MQK65523 MZV65490:NAG65523 NJR65490:NKC65523 NTN65490:NTY65523 ODJ65490:ODU65523 ONF65490:ONQ65523 OXB65490:OXM65523 PGX65490:PHI65523 PQT65490:PRE65523 QAP65490:QBA65523 QKL65490:QKW65523 QUH65490:QUS65523 RED65490:REO65523 RNZ65490:ROK65523 RXV65490:RYG65523 SHR65490:SIC65523 SRN65490:SRY65523 TBJ65490:TBU65523 TLF65490:TLQ65523 TVB65490:TVM65523 UEX65490:UFI65523 UOT65490:UPE65523 UYP65490:UZA65523 VIL65490:VIW65523 VSH65490:VSS65523 WCD65490:WCO65523 WLZ65490:WMK65523 WVV65490:WWG65523 N131026:Y131059 JJ131026:JU131059 TF131026:TQ131059 ADB131026:ADM131059 AMX131026:ANI131059 AWT131026:AXE131059 BGP131026:BHA131059 BQL131026:BQW131059 CAH131026:CAS131059 CKD131026:CKO131059 CTZ131026:CUK131059 DDV131026:DEG131059 DNR131026:DOC131059 DXN131026:DXY131059 EHJ131026:EHU131059 ERF131026:ERQ131059 FBB131026:FBM131059 FKX131026:FLI131059 FUT131026:FVE131059 GEP131026:GFA131059 GOL131026:GOW131059 GYH131026:GYS131059 HID131026:HIO131059 HRZ131026:HSK131059 IBV131026:ICG131059 ILR131026:IMC131059 IVN131026:IVY131059 JFJ131026:JFU131059 JPF131026:JPQ131059 JZB131026:JZM131059 KIX131026:KJI131059 KST131026:KTE131059 LCP131026:LDA131059 LML131026:LMW131059 LWH131026:LWS131059 MGD131026:MGO131059 MPZ131026:MQK131059 MZV131026:NAG131059 NJR131026:NKC131059 NTN131026:NTY131059 ODJ131026:ODU131059 ONF131026:ONQ131059 OXB131026:OXM131059 PGX131026:PHI131059 PQT131026:PRE131059 QAP131026:QBA131059 QKL131026:QKW131059 QUH131026:QUS131059 RED131026:REO131059 RNZ131026:ROK131059 RXV131026:RYG131059 SHR131026:SIC131059 SRN131026:SRY131059 TBJ131026:TBU131059 TLF131026:TLQ131059 TVB131026:TVM131059 UEX131026:UFI131059 UOT131026:UPE131059 UYP131026:UZA131059 VIL131026:VIW131059 VSH131026:VSS131059 WCD131026:WCO131059 WLZ131026:WMK131059 WVV131026:WWG131059 N196562:Y196595 JJ196562:JU196595 TF196562:TQ196595 ADB196562:ADM196595 AMX196562:ANI196595 AWT196562:AXE196595 BGP196562:BHA196595 BQL196562:BQW196595 CAH196562:CAS196595 CKD196562:CKO196595 CTZ196562:CUK196595 DDV196562:DEG196595 DNR196562:DOC196595 DXN196562:DXY196595 EHJ196562:EHU196595 ERF196562:ERQ196595 FBB196562:FBM196595 FKX196562:FLI196595 FUT196562:FVE196595 GEP196562:GFA196595 GOL196562:GOW196595 GYH196562:GYS196595 HID196562:HIO196595 HRZ196562:HSK196595 IBV196562:ICG196595 ILR196562:IMC196595 IVN196562:IVY196595 JFJ196562:JFU196595 JPF196562:JPQ196595 JZB196562:JZM196595 KIX196562:KJI196595 KST196562:KTE196595 LCP196562:LDA196595 LML196562:LMW196595 LWH196562:LWS196595 MGD196562:MGO196595 MPZ196562:MQK196595 MZV196562:NAG196595 NJR196562:NKC196595 NTN196562:NTY196595 ODJ196562:ODU196595 ONF196562:ONQ196595 OXB196562:OXM196595 PGX196562:PHI196595 PQT196562:PRE196595 QAP196562:QBA196595 QKL196562:QKW196595 QUH196562:QUS196595 RED196562:REO196595 RNZ196562:ROK196595 RXV196562:RYG196595 SHR196562:SIC196595 SRN196562:SRY196595 TBJ196562:TBU196595 TLF196562:TLQ196595 TVB196562:TVM196595 UEX196562:UFI196595 UOT196562:UPE196595 UYP196562:UZA196595 VIL196562:VIW196595 VSH196562:VSS196595 WCD196562:WCO196595 WLZ196562:WMK196595 WVV196562:WWG196595 N262098:Y262131 JJ262098:JU262131 TF262098:TQ262131 ADB262098:ADM262131 AMX262098:ANI262131 AWT262098:AXE262131 BGP262098:BHA262131 BQL262098:BQW262131 CAH262098:CAS262131 CKD262098:CKO262131 CTZ262098:CUK262131 DDV262098:DEG262131 DNR262098:DOC262131 DXN262098:DXY262131 EHJ262098:EHU262131 ERF262098:ERQ262131 FBB262098:FBM262131 FKX262098:FLI262131 FUT262098:FVE262131 GEP262098:GFA262131 GOL262098:GOW262131 GYH262098:GYS262131 HID262098:HIO262131 HRZ262098:HSK262131 IBV262098:ICG262131 ILR262098:IMC262131 IVN262098:IVY262131 JFJ262098:JFU262131 JPF262098:JPQ262131 JZB262098:JZM262131 KIX262098:KJI262131 KST262098:KTE262131 LCP262098:LDA262131 LML262098:LMW262131 LWH262098:LWS262131 MGD262098:MGO262131 MPZ262098:MQK262131 MZV262098:NAG262131 NJR262098:NKC262131 NTN262098:NTY262131 ODJ262098:ODU262131 ONF262098:ONQ262131 OXB262098:OXM262131 PGX262098:PHI262131 PQT262098:PRE262131 QAP262098:QBA262131 QKL262098:QKW262131 QUH262098:QUS262131 RED262098:REO262131 RNZ262098:ROK262131 RXV262098:RYG262131 SHR262098:SIC262131 SRN262098:SRY262131 TBJ262098:TBU262131 TLF262098:TLQ262131 TVB262098:TVM262131 UEX262098:UFI262131 UOT262098:UPE262131 UYP262098:UZA262131 VIL262098:VIW262131 VSH262098:VSS262131 WCD262098:WCO262131 WLZ262098:WMK262131 WVV262098:WWG262131 N327634:Y327667 JJ327634:JU327667 TF327634:TQ327667 ADB327634:ADM327667 AMX327634:ANI327667 AWT327634:AXE327667 BGP327634:BHA327667 BQL327634:BQW327667 CAH327634:CAS327667 CKD327634:CKO327667 CTZ327634:CUK327667 DDV327634:DEG327667 DNR327634:DOC327667 DXN327634:DXY327667 EHJ327634:EHU327667 ERF327634:ERQ327667 FBB327634:FBM327667 FKX327634:FLI327667 FUT327634:FVE327667 GEP327634:GFA327667 GOL327634:GOW327667 GYH327634:GYS327667 HID327634:HIO327667 HRZ327634:HSK327667 IBV327634:ICG327667 ILR327634:IMC327667 IVN327634:IVY327667 JFJ327634:JFU327667 JPF327634:JPQ327667 JZB327634:JZM327667 KIX327634:KJI327667 KST327634:KTE327667 LCP327634:LDA327667 LML327634:LMW327667 LWH327634:LWS327667 MGD327634:MGO327667 MPZ327634:MQK327667 MZV327634:NAG327667 NJR327634:NKC327667 NTN327634:NTY327667 ODJ327634:ODU327667 ONF327634:ONQ327667 OXB327634:OXM327667 PGX327634:PHI327667 PQT327634:PRE327667 QAP327634:QBA327667 QKL327634:QKW327667 QUH327634:QUS327667 RED327634:REO327667 RNZ327634:ROK327667 RXV327634:RYG327667 SHR327634:SIC327667 SRN327634:SRY327667 TBJ327634:TBU327667 TLF327634:TLQ327667 TVB327634:TVM327667 UEX327634:UFI327667 UOT327634:UPE327667 UYP327634:UZA327667 VIL327634:VIW327667 VSH327634:VSS327667 WCD327634:WCO327667 WLZ327634:WMK327667 WVV327634:WWG327667 N393170:Y393203 JJ393170:JU393203 TF393170:TQ393203 ADB393170:ADM393203 AMX393170:ANI393203 AWT393170:AXE393203 BGP393170:BHA393203 BQL393170:BQW393203 CAH393170:CAS393203 CKD393170:CKO393203 CTZ393170:CUK393203 DDV393170:DEG393203 DNR393170:DOC393203 DXN393170:DXY393203 EHJ393170:EHU393203 ERF393170:ERQ393203 FBB393170:FBM393203 FKX393170:FLI393203 FUT393170:FVE393203 GEP393170:GFA393203 GOL393170:GOW393203 GYH393170:GYS393203 HID393170:HIO393203 HRZ393170:HSK393203 IBV393170:ICG393203 ILR393170:IMC393203 IVN393170:IVY393203 JFJ393170:JFU393203 JPF393170:JPQ393203 JZB393170:JZM393203 KIX393170:KJI393203 KST393170:KTE393203 LCP393170:LDA393203 LML393170:LMW393203 LWH393170:LWS393203 MGD393170:MGO393203 MPZ393170:MQK393203 MZV393170:NAG393203 NJR393170:NKC393203 NTN393170:NTY393203 ODJ393170:ODU393203 ONF393170:ONQ393203 OXB393170:OXM393203 PGX393170:PHI393203 PQT393170:PRE393203 QAP393170:QBA393203 QKL393170:QKW393203 QUH393170:QUS393203 RED393170:REO393203 RNZ393170:ROK393203 RXV393170:RYG393203 SHR393170:SIC393203 SRN393170:SRY393203 TBJ393170:TBU393203 TLF393170:TLQ393203 TVB393170:TVM393203 UEX393170:UFI393203 UOT393170:UPE393203 UYP393170:UZA393203 VIL393170:VIW393203 VSH393170:VSS393203 WCD393170:WCO393203 WLZ393170:WMK393203 WVV393170:WWG393203 N458706:Y458739 JJ458706:JU458739 TF458706:TQ458739 ADB458706:ADM458739 AMX458706:ANI458739 AWT458706:AXE458739 BGP458706:BHA458739 BQL458706:BQW458739 CAH458706:CAS458739 CKD458706:CKO458739 CTZ458706:CUK458739 DDV458706:DEG458739 DNR458706:DOC458739 DXN458706:DXY458739 EHJ458706:EHU458739 ERF458706:ERQ458739 FBB458706:FBM458739 FKX458706:FLI458739 FUT458706:FVE458739 GEP458706:GFA458739 GOL458706:GOW458739 GYH458706:GYS458739 HID458706:HIO458739 HRZ458706:HSK458739 IBV458706:ICG458739 ILR458706:IMC458739 IVN458706:IVY458739 JFJ458706:JFU458739 JPF458706:JPQ458739 JZB458706:JZM458739 KIX458706:KJI458739 KST458706:KTE458739 LCP458706:LDA458739 LML458706:LMW458739 LWH458706:LWS458739 MGD458706:MGO458739 MPZ458706:MQK458739 MZV458706:NAG458739 NJR458706:NKC458739 NTN458706:NTY458739 ODJ458706:ODU458739 ONF458706:ONQ458739 OXB458706:OXM458739 PGX458706:PHI458739 PQT458706:PRE458739 QAP458706:QBA458739 QKL458706:QKW458739 QUH458706:QUS458739 RED458706:REO458739 RNZ458706:ROK458739 RXV458706:RYG458739 SHR458706:SIC458739 SRN458706:SRY458739 TBJ458706:TBU458739 TLF458706:TLQ458739 TVB458706:TVM458739 UEX458706:UFI458739 UOT458706:UPE458739 UYP458706:UZA458739 VIL458706:VIW458739 VSH458706:VSS458739 WCD458706:WCO458739 WLZ458706:WMK458739 WVV458706:WWG458739 N524242:Y524275 JJ524242:JU524275 TF524242:TQ524275 ADB524242:ADM524275 AMX524242:ANI524275 AWT524242:AXE524275 BGP524242:BHA524275 BQL524242:BQW524275 CAH524242:CAS524275 CKD524242:CKO524275 CTZ524242:CUK524275 DDV524242:DEG524275 DNR524242:DOC524275 DXN524242:DXY524275 EHJ524242:EHU524275 ERF524242:ERQ524275 FBB524242:FBM524275 FKX524242:FLI524275 FUT524242:FVE524275 GEP524242:GFA524275 GOL524242:GOW524275 GYH524242:GYS524275 HID524242:HIO524275 HRZ524242:HSK524275 IBV524242:ICG524275 ILR524242:IMC524275 IVN524242:IVY524275 JFJ524242:JFU524275 JPF524242:JPQ524275 JZB524242:JZM524275 KIX524242:KJI524275 KST524242:KTE524275 LCP524242:LDA524275 LML524242:LMW524275 LWH524242:LWS524275 MGD524242:MGO524275 MPZ524242:MQK524275 MZV524242:NAG524275 NJR524242:NKC524275 NTN524242:NTY524275 ODJ524242:ODU524275 ONF524242:ONQ524275 OXB524242:OXM524275 PGX524242:PHI524275 PQT524242:PRE524275 QAP524242:QBA524275 QKL524242:QKW524275 QUH524242:QUS524275 RED524242:REO524275 RNZ524242:ROK524275 RXV524242:RYG524275 SHR524242:SIC524275 SRN524242:SRY524275 TBJ524242:TBU524275 TLF524242:TLQ524275 TVB524242:TVM524275 UEX524242:UFI524275 UOT524242:UPE524275 UYP524242:UZA524275 VIL524242:VIW524275 VSH524242:VSS524275 WCD524242:WCO524275 WLZ524242:WMK524275 WVV524242:WWG524275 N589778:Y589811 JJ589778:JU589811 TF589778:TQ589811 ADB589778:ADM589811 AMX589778:ANI589811 AWT589778:AXE589811 BGP589778:BHA589811 BQL589778:BQW589811 CAH589778:CAS589811 CKD589778:CKO589811 CTZ589778:CUK589811 DDV589778:DEG589811 DNR589778:DOC589811 DXN589778:DXY589811 EHJ589778:EHU589811 ERF589778:ERQ589811 FBB589778:FBM589811 FKX589778:FLI589811 FUT589778:FVE589811 GEP589778:GFA589811 GOL589778:GOW589811 GYH589778:GYS589811 HID589778:HIO589811 HRZ589778:HSK589811 IBV589778:ICG589811 ILR589778:IMC589811 IVN589778:IVY589811 JFJ589778:JFU589811 JPF589778:JPQ589811 JZB589778:JZM589811 KIX589778:KJI589811 KST589778:KTE589811 LCP589778:LDA589811 LML589778:LMW589811 LWH589778:LWS589811 MGD589778:MGO589811 MPZ589778:MQK589811 MZV589778:NAG589811 NJR589778:NKC589811 NTN589778:NTY589811 ODJ589778:ODU589811 ONF589778:ONQ589811 OXB589778:OXM589811 PGX589778:PHI589811 PQT589778:PRE589811 QAP589778:QBA589811 QKL589778:QKW589811 QUH589778:QUS589811 RED589778:REO589811 RNZ589778:ROK589811 RXV589778:RYG589811 SHR589778:SIC589811 SRN589778:SRY589811 TBJ589778:TBU589811 TLF589778:TLQ589811 TVB589778:TVM589811 UEX589778:UFI589811 UOT589778:UPE589811 UYP589778:UZA589811 VIL589778:VIW589811 VSH589778:VSS589811 WCD589778:WCO589811 WLZ589778:WMK589811 WVV589778:WWG589811 N655314:Y655347 JJ655314:JU655347 TF655314:TQ655347 ADB655314:ADM655347 AMX655314:ANI655347 AWT655314:AXE655347 BGP655314:BHA655347 BQL655314:BQW655347 CAH655314:CAS655347 CKD655314:CKO655347 CTZ655314:CUK655347 DDV655314:DEG655347 DNR655314:DOC655347 DXN655314:DXY655347 EHJ655314:EHU655347 ERF655314:ERQ655347 FBB655314:FBM655347 FKX655314:FLI655347 FUT655314:FVE655347 GEP655314:GFA655347 GOL655314:GOW655347 GYH655314:GYS655347 HID655314:HIO655347 HRZ655314:HSK655347 IBV655314:ICG655347 ILR655314:IMC655347 IVN655314:IVY655347 JFJ655314:JFU655347 JPF655314:JPQ655347 JZB655314:JZM655347 KIX655314:KJI655347 KST655314:KTE655347 LCP655314:LDA655347 LML655314:LMW655347 LWH655314:LWS655347 MGD655314:MGO655347 MPZ655314:MQK655347 MZV655314:NAG655347 NJR655314:NKC655347 NTN655314:NTY655347 ODJ655314:ODU655347 ONF655314:ONQ655347 OXB655314:OXM655347 PGX655314:PHI655347 PQT655314:PRE655347 QAP655314:QBA655347 QKL655314:QKW655347 QUH655314:QUS655347 RED655314:REO655347 RNZ655314:ROK655347 RXV655314:RYG655347 SHR655314:SIC655347 SRN655314:SRY655347 TBJ655314:TBU655347 TLF655314:TLQ655347 TVB655314:TVM655347 UEX655314:UFI655347 UOT655314:UPE655347 UYP655314:UZA655347 VIL655314:VIW655347 VSH655314:VSS655347 WCD655314:WCO655347 WLZ655314:WMK655347 WVV655314:WWG655347 N720850:Y720883 JJ720850:JU720883 TF720850:TQ720883 ADB720850:ADM720883 AMX720850:ANI720883 AWT720850:AXE720883 BGP720850:BHA720883 BQL720850:BQW720883 CAH720850:CAS720883 CKD720850:CKO720883 CTZ720850:CUK720883 DDV720850:DEG720883 DNR720850:DOC720883 DXN720850:DXY720883 EHJ720850:EHU720883 ERF720850:ERQ720883 FBB720850:FBM720883 FKX720850:FLI720883 FUT720850:FVE720883 GEP720850:GFA720883 GOL720850:GOW720883 GYH720850:GYS720883 HID720850:HIO720883 HRZ720850:HSK720883 IBV720850:ICG720883 ILR720850:IMC720883 IVN720850:IVY720883 JFJ720850:JFU720883 JPF720850:JPQ720883 JZB720850:JZM720883 KIX720850:KJI720883 KST720850:KTE720883 LCP720850:LDA720883 LML720850:LMW720883 LWH720850:LWS720883 MGD720850:MGO720883 MPZ720850:MQK720883 MZV720850:NAG720883 NJR720850:NKC720883 NTN720850:NTY720883 ODJ720850:ODU720883 ONF720850:ONQ720883 OXB720850:OXM720883 PGX720850:PHI720883 PQT720850:PRE720883 QAP720850:QBA720883 QKL720850:QKW720883 QUH720850:QUS720883 RED720850:REO720883 RNZ720850:ROK720883 RXV720850:RYG720883 SHR720850:SIC720883 SRN720850:SRY720883 TBJ720850:TBU720883 TLF720850:TLQ720883 TVB720850:TVM720883 UEX720850:UFI720883 UOT720850:UPE720883 UYP720850:UZA720883 VIL720850:VIW720883 VSH720850:VSS720883 WCD720850:WCO720883 WLZ720850:WMK720883 WVV720850:WWG720883 N786386:Y786419 JJ786386:JU786419 TF786386:TQ786419 ADB786386:ADM786419 AMX786386:ANI786419 AWT786386:AXE786419 BGP786386:BHA786419 BQL786386:BQW786419 CAH786386:CAS786419 CKD786386:CKO786419 CTZ786386:CUK786419 DDV786386:DEG786419 DNR786386:DOC786419 DXN786386:DXY786419 EHJ786386:EHU786419 ERF786386:ERQ786419 FBB786386:FBM786419 FKX786386:FLI786419 FUT786386:FVE786419 GEP786386:GFA786419 GOL786386:GOW786419 GYH786386:GYS786419 HID786386:HIO786419 HRZ786386:HSK786419 IBV786386:ICG786419 ILR786386:IMC786419 IVN786386:IVY786419 JFJ786386:JFU786419 JPF786386:JPQ786419 JZB786386:JZM786419 KIX786386:KJI786419 KST786386:KTE786419 LCP786386:LDA786419 LML786386:LMW786419 LWH786386:LWS786419 MGD786386:MGO786419 MPZ786386:MQK786419 MZV786386:NAG786419 NJR786386:NKC786419 NTN786386:NTY786419 ODJ786386:ODU786419 ONF786386:ONQ786419 OXB786386:OXM786419 PGX786386:PHI786419 PQT786386:PRE786419 QAP786386:QBA786419 QKL786386:QKW786419 QUH786386:QUS786419 RED786386:REO786419 RNZ786386:ROK786419 RXV786386:RYG786419 SHR786386:SIC786419 SRN786386:SRY786419 TBJ786386:TBU786419 TLF786386:TLQ786419 TVB786386:TVM786419 UEX786386:UFI786419 UOT786386:UPE786419 UYP786386:UZA786419 VIL786386:VIW786419 VSH786386:VSS786419 WCD786386:WCO786419 WLZ786386:WMK786419 WVV786386:WWG786419 N851922:Y851955 JJ851922:JU851955 TF851922:TQ851955 ADB851922:ADM851955 AMX851922:ANI851955 AWT851922:AXE851955 BGP851922:BHA851955 BQL851922:BQW851955 CAH851922:CAS851955 CKD851922:CKO851955 CTZ851922:CUK851955 DDV851922:DEG851955 DNR851922:DOC851955 DXN851922:DXY851955 EHJ851922:EHU851955 ERF851922:ERQ851955 FBB851922:FBM851955 FKX851922:FLI851955 FUT851922:FVE851955 GEP851922:GFA851955 GOL851922:GOW851955 GYH851922:GYS851955 HID851922:HIO851955 HRZ851922:HSK851955 IBV851922:ICG851955 ILR851922:IMC851955 IVN851922:IVY851955 JFJ851922:JFU851955 JPF851922:JPQ851955 JZB851922:JZM851955 KIX851922:KJI851955 KST851922:KTE851955 LCP851922:LDA851955 LML851922:LMW851955 LWH851922:LWS851955 MGD851922:MGO851955 MPZ851922:MQK851955 MZV851922:NAG851955 NJR851922:NKC851955 NTN851922:NTY851955 ODJ851922:ODU851955 ONF851922:ONQ851955 OXB851922:OXM851955 PGX851922:PHI851955 PQT851922:PRE851955 QAP851922:QBA851955 QKL851922:QKW851955 QUH851922:QUS851955 RED851922:REO851955 RNZ851922:ROK851955 RXV851922:RYG851955 SHR851922:SIC851955 SRN851922:SRY851955 TBJ851922:TBU851955 TLF851922:TLQ851955 TVB851922:TVM851955 UEX851922:UFI851955 UOT851922:UPE851955 UYP851922:UZA851955 VIL851922:VIW851955 VSH851922:VSS851955 WCD851922:WCO851955 WLZ851922:WMK851955 WVV851922:WWG851955 N917458:Y917491 JJ917458:JU917491 TF917458:TQ917491 ADB917458:ADM917491 AMX917458:ANI917491 AWT917458:AXE917491 BGP917458:BHA917491 BQL917458:BQW917491 CAH917458:CAS917491 CKD917458:CKO917491 CTZ917458:CUK917491 DDV917458:DEG917491 DNR917458:DOC917491 DXN917458:DXY917491 EHJ917458:EHU917491 ERF917458:ERQ917491 FBB917458:FBM917491 FKX917458:FLI917491 FUT917458:FVE917491 GEP917458:GFA917491 GOL917458:GOW917491 GYH917458:GYS917491 HID917458:HIO917491 HRZ917458:HSK917491 IBV917458:ICG917491 ILR917458:IMC917491 IVN917458:IVY917491 JFJ917458:JFU917491 JPF917458:JPQ917491 JZB917458:JZM917491 KIX917458:KJI917491 KST917458:KTE917491 LCP917458:LDA917491 LML917458:LMW917491 LWH917458:LWS917491 MGD917458:MGO917491 MPZ917458:MQK917491 MZV917458:NAG917491 NJR917458:NKC917491 NTN917458:NTY917491 ODJ917458:ODU917491 ONF917458:ONQ917491 OXB917458:OXM917491 PGX917458:PHI917491 PQT917458:PRE917491 QAP917458:QBA917491 QKL917458:QKW917491 QUH917458:QUS917491 RED917458:REO917491 RNZ917458:ROK917491 RXV917458:RYG917491 SHR917458:SIC917491 SRN917458:SRY917491 TBJ917458:TBU917491 TLF917458:TLQ917491 TVB917458:TVM917491 UEX917458:UFI917491 UOT917458:UPE917491 UYP917458:UZA917491 VIL917458:VIW917491 VSH917458:VSS917491 WCD917458:WCO917491 WLZ917458:WMK917491 WVV917458:WWG917491 N982994:Y983027 JJ982994:JU983027 TF982994:TQ983027 ADB982994:ADM983027 AMX982994:ANI983027 AWT982994:AXE983027 BGP982994:BHA983027 BQL982994:BQW983027 CAH982994:CAS983027 CKD982994:CKO983027 CTZ982994:CUK983027 DDV982994:DEG983027 DNR982994:DOC983027 DXN982994:DXY983027 EHJ982994:EHU983027 ERF982994:ERQ983027 FBB982994:FBM983027 FKX982994:FLI983027 FUT982994:FVE983027 GEP982994:GFA983027 GOL982994:GOW983027 GYH982994:GYS983027 HID982994:HIO983027 HRZ982994:HSK983027 IBV982994:ICG983027 ILR982994:IMC983027 IVN982994:IVY983027 JFJ982994:JFU983027 JPF982994:JPQ983027 JZB982994:JZM983027 KIX982994:KJI983027 KST982994:KTE983027 LCP982994:LDA983027 LML982994:LMW983027 LWH982994:LWS983027 MGD982994:MGO983027 MPZ982994:MQK983027 MZV982994:NAG983027 NJR982994:NKC983027 NTN982994:NTY983027 ODJ982994:ODU983027 ONF982994:ONQ983027 OXB982994:OXM983027 PGX982994:PHI983027 PQT982994:PRE983027 QAP982994:QBA983027 QKL982994:QKW983027 QUH982994:QUS983027 RED982994:REO983027 RNZ982994:ROK983027 RXV982994:RYG983027 SHR982994:SIC983027 SRN982994:SRY983027 TBJ982994:TBU983027 TLF982994:TLQ983027 TVB982994:TVM983027 UEX982994:UFI983027 UOT982994:UPE983027 UYP982994:UZA983027 VIL982994:VIW983027 VSH982994:VSS983027 WCD982994:WCO983027 O83:Q85 N83:N102 R83:Y102 WVV83:WWG104 WLZ83:WMK104 WCD83:WCO104 VSH83:VSS104 VIL83:VIW104 UYP83:UZA104 UOT83:UPE104 UEX83:UFI104 TVB83:TVM104 TLF83:TLQ104 TBJ83:TBU104 SRN83:SRY104 SHR83:SIC104 RXV83:RYG104 RNZ83:ROK104 RED83:REO104 QUH83:QUS104 QKL83:QKW104 QAP83:QBA104 PQT83:PRE104 PGX83:PHI104 OXB83:OXM104 ONF83:ONQ104 ODJ83:ODU104 NTN83:NTY104 NJR83:NKC104 MZV83:NAG104 MPZ83:MQK104 MGD83:MGO104 LWH83:LWS104 LML83:LMW104 LCP83:LDA104 KST83:KTE104 KIX83:KJI104 JZB83:JZM104 JPF83:JPQ104 JFJ83:JFU104 IVN83:IVY104 ILR83:IMC104 IBV83:ICG104 HRZ83:HSK104 HID83:HIO104 GYH83:GYS104 GOL83:GOW104 GEP83:GFA104 FUT83:FVE104 FKX83:FLI104 FBB83:FBM104 ERF83:ERQ104 EHJ83:EHU104 DXN83:DXY104 DNR83:DOC104 DDV83:DEG104 CTZ83:CUK104 CKD83:CKO104 CAH83:CAS104 BQL83:BQW104 BGP83:BHA104 AWT83:AXE104 AMX83:ANI104 ADB83:ADM104 TF83:TQ104 JJ83:JU104 N103:Y104">
      <formula1>escala_2</formula1>
    </dataValidation>
  </dataValidations>
  <hyperlinks>
    <hyperlink ref="F16" r:id="rId1"/>
  </hyperlinks>
  <printOptions horizontalCentered="1"/>
  <pageMargins left="0.27559055118110237" right="0.16666666666666666" top="0.19685039370078741" bottom="0.43307086614173229" header="0.31496062992125984" footer="0"/>
  <pageSetup paperSize="9" scale="67" orientation="portrait" errors="blank" r:id="rId2"/>
  <headerFooter alignWithMargins="0">
    <oddHeader>&amp;R&amp;P</oddHeader>
  </headerFooter>
  <rowBreaks count="2" manualBreakCount="2">
    <brk id="76" max="28" man="1"/>
    <brk id="160" max="28" man="1"/>
  </rowBreaks>
  <drawing r:id="rId3"/>
  <picture r:id="rId4"/>
  <extLst>
    <ext xmlns:x14="http://schemas.microsoft.com/office/spreadsheetml/2009/9/main" uri="{CCE6A557-97BC-4b89-ADB6-D9C93CAAB3DF}">
      <x14:dataValidations xmlns:xm="http://schemas.microsoft.com/office/excel/2006/main" count="1">
        <x14:dataValidation type="list" allowBlank="1" showDropDown="1" showInputMessage="1" showErrorMessage="1" error="Só pode digitar a letra X">
          <x14:formula1>
            <xm:f>xxx</xm:f>
          </x14:formula1>
          <xm:sqref>RXP983157 H65691 JD65691 SZ65691 ACV65691 AMR65691 AWN65691 BGJ65691 BQF65691 CAB65691 CJX65691 CTT65691 DDP65691 DNL65691 DXH65691 EHD65691 EQZ65691 FAV65691 FKR65691 FUN65691 GEJ65691 GOF65691 GYB65691 HHX65691 HRT65691 IBP65691 ILL65691 IVH65691 JFD65691 JOZ65691 JYV65691 KIR65691 KSN65691 LCJ65691 LMF65691 LWB65691 MFX65691 MPT65691 MZP65691 NJL65691 NTH65691 ODD65691 OMZ65691 OWV65691 PGR65691 PQN65691 QAJ65691 QKF65691 QUB65691 RDX65691 RNT65691 RXP65691 SHL65691 SRH65691 TBD65691 TKZ65691 TUV65691 UER65691 UON65691 UYJ65691 VIF65691 VSB65691 WBX65691 WLT65691 WVP65691 H131227 JD131227 SZ131227 ACV131227 AMR131227 AWN131227 BGJ131227 BQF131227 CAB131227 CJX131227 CTT131227 DDP131227 DNL131227 DXH131227 EHD131227 EQZ131227 FAV131227 FKR131227 FUN131227 GEJ131227 GOF131227 GYB131227 HHX131227 HRT131227 IBP131227 ILL131227 IVH131227 JFD131227 JOZ131227 JYV131227 KIR131227 KSN131227 LCJ131227 LMF131227 LWB131227 MFX131227 MPT131227 MZP131227 NJL131227 NTH131227 ODD131227 OMZ131227 OWV131227 PGR131227 PQN131227 QAJ131227 QKF131227 QUB131227 RDX131227 RNT131227 RXP131227 SHL131227 SRH131227 TBD131227 TKZ131227 TUV131227 UER131227 UON131227 UYJ131227 VIF131227 VSB131227 WBX131227 WLT131227 WVP131227 H196763 JD196763 SZ196763 ACV196763 AMR196763 AWN196763 BGJ196763 BQF196763 CAB196763 CJX196763 CTT196763 DDP196763 DNL196763 DXH196763 EHD196763 EQZ196763 FAV196763 FKR196763 FUN196763 GEJ196763 GOF196763 GYB196763 HHX196763 HRT196763 IBP196763 ILL196763 IVH196763 JFD196763 JOZ196763 JYV196763 KIR196763 KSN196763 LCJ196763 LMF196763 LWB196763 MFX196763 MPT196763 MZP196763 NJL196763 NTH196763 ODD196763 OMZ196763 OWV196763 PGR196763 PQN196763 QAJ196763 QKF196763 QUB196763 RDX196763 RNT196763 RXP196763 SHL196763 SRH196763 TBD196763 TKZ196763 TUV196763 UER196763 UON196763 UYJ196763 VIF196763 VSB196763 WBX196763 WLT196763 WVP196763 H262299 JD262299 SZ262299 ACV262299 AMR262299 AWN262299 BGJ262299 BQF262299 CAB262299 CJX262299 CTT262299 DDP262299 DNL262299 DXH262299 EHD262299 EQZ262299 FAV262299 FKR262299 FUN262299 GEJ262299 GOF262299 GYB262299 HHX262299 HRT262299 IBP262299 ILL262299 IVH262299 JFD262299 JOZ262299 JYV262299 KIR262299 KSN262299 LCJ262299 LMF262299 LWB262299 MFX262299 MPT262299 MZP262299 NJL262299 NTH262299 ODD262299 OMZ262299 OWV262299 PGR262299 PQN262299 QAJ262299 QKF262299 QUB262299 RDX262299 RNT262299 RXP262299 SHL262299 SRH262299 TBD262299 TKZ262299 TUV262299 UER262299 UON262299 UYJ262299 VIF262299 VSB262299 WBX262299 WLT262299 WVP262299 H327835 JD327835 SZ327835 ACV327835 AMR327835 AWN327835 BGJ327835 BQF327835 CAB327835 CJX327835 CTT327835 DDP327835 DNL327835 DXH327835 EHD327835 EQZ327835 FAV327835 FKR327835 FUN327835 GEJ327835 GOF327835 GYB327835 HHX327835 HRT327835 IBP327835 ILL327835 IVH327835 JFD327835 JOZ327835 JYV327835 KIR327835 KSN327835 LCJ327835 LMF327835 LWB327835 MFX327835 MPT327835 MZP327835 NJL327835 NTH327835 ODD327835 OMZ327835 OWV327835 PGR327835 PQN327835 QAJ327835 QKF327835 QUB327835 RDX327835 RNT327835 RXP327835 SHL327835 SRH327835 TBD327835 TKZ327835 TUV327835 UER327835 UON327835 UYJ327835 VIF327835 VSB327835 WBX327835 WLT327835 WVP327835 H393371 JD393371 SZ393371 ACV393371 AMR393371 AWN393371 BGJ393371 BQF393371 CAB393371 CJX393371 CTT393371 DDP393371 DNL393371 DXH393371 EHD393371 EQZ393371 FAV393371 FKR393371 FUN393371 GEJ393371 GOF393371 GYB393371 HHX393371 HRT393371 IBP393371 ILL393371 IVH393371 JFD393371 JOZ393371 JYV393371 KIR393371 KSN393371 LCJ393371 LMF393371 LWB393371 MFX393371 MPT393371 MZP393371 NJL393371 NTH393371 ODD393371 OMZ393371 OWV393371 PGR393371 PQN393371 QAJ393371 QKF393371 QUB393371 RDX393371 RNT393371 RXP393371 SHL393371 SRH393371 TBD393371 TKZ393371 TUV393371 UER393371 UON393371 UYJ393371 VIF393371 VSB393371 WBX393371 WLT393371 WVP393371 H458907 JD458907 SZ458907 ACV458907 AMR458907 AWN458907 BGJ458907 BQF458907 CAB458907 CJX458907 CTT458907 DDP458907 DNL458907 DXH458907 EHD458907 EQZ458907 FAV458907 FKR458907 FUN458907 GEJ458907 GOF458907 GYB458907 HHX458907 HRT458907 IBP458907 ILL458907 IVH458907 JFD458907 JOZ458907 JYV458907 KIR458907 KSN458907 LCJ458907 LMF458907 LWB458907 MFX458907 MPT458907 MZP458907 NJL458907 NTH458907 ODD458907 OMZ458907 OWV458907 PGR458907 PQN458907 QAJ458907 QKF458907 QUB458907 RDX458907 RNT458907 RXP458907 SHL458907 SRH458907 TBD458907 TKZ458907 TUV458907 UER458907 UON458907 UYJ458907 VIF458907 VSB458907 WBX458907 WLT458907 WVP458907 H524443 JD524443 SZ524443 ACV524443 AMR524443 AWN524443 BGJ524443 BQF524443 CAB524443 CJX524443 CTT524443 DDP524443 DNL524443 DXH524443 EHD524443 EQZ524443 FAV524443 FKR524443 FUN524443 GEJ524443 GOF524443 GYB524443 HHX524443 HRT524443 IBP524443 ILL524443 IVH524443 JFD524443 JOZ524443 JYV524443 KIR524443 KSN524443 LCJ524443 LMF524443 LWB524443 MFX524443 MPT524443 MZP524443 NJL524443 NTH524443 ODD524443 OMZ524443 OWV524443 PGR524443 PQN524443 QAJ524443 QKF524443 QUB524443 RDX524443 RNT524443 RXP524443 SHL524443 SRH524443 TBD524443 TKZ524443 TUV524443 UER524443 UON524443 UYJ524443 VIF524443 VSB524443 WBX524443 WLT524443 WVP524443 H589979 JD589979 SZ589979 ACV589979 AMR589979 AWN589979 BGJ589979 BQF589979 CAB589979 CJX589979 CTT589979 DDP589979 DNL589979 DXH589979 EHD589979 EQZ589979 FAV589979 FKR589979 FUN589979 GEJ589979 GOF589979 GYB589979 HHX589979 HRT589979 IBP589979 ILL589979 IVH589979 JFD589979 JOZ589979 JYV589979 KIR589979 KSN589979 LCJ589979 LMF589979 LWB589979 MFX589979 MPT589979 MZP589979 NJL589979 NTH589979 ODD589979 OMZ589979 OWV589979 PGR589979 PQN589979 QAJ589979 QKF589979 QUB589979 RDX589979 RNT589979 RXP589979 SHL589979 SRH589979 TBD589979 TKZ589979 TUV589979 UER589979 UON589979 UYJ589979 VIF589979 VSB589979 WBX589979 WLT589979 WVP589979 H655515 JD655515 SZ655515 ACV655515 AMR655515 AWN655515 BGJ655515 BQF655515 CAB655515 CJX655515 CTT655515 DDP655515 DNL655515 DXH655515 EHD655515 EQZ655515 FAV655515 FKR655515 FUN655515 GEJ655515 GOF655515 GYB655515 HHX655515 HRT655515 IBP655515 ILL655515 IVH655515 JFD655515 JOZ655515 JYV655515 KIR655515 KSN655515 LCJ655515 LMF655515 LWB655515 MFX655515 MPT655515 MZP655515 NJL655515 NTH655515 ODD655515 OMZ655515 OWV655515 PGR655515 PQN655515 QAJ655515 QKF655515 QUB655515 RDX655515 RNT655515 RXP655515 SHL655515 SRH655515 TBD655515 TKZ655515 TUV655515 UER655515 UON655515 UYJ655515 VIF655515 VSB655515 WBX655515 WLT655515 WVP655515 H721051 JD721051 SZ721051 ACV721051 AMR721051 AWN721051 BGJ721051 BQF721051 CAB721051 CJX721051 CTT721051 DDP721051 DNL721051 DXH721051 EHD721051 EQZ721051 FAV721051 FKR721051 FUN721051 GEJ721051 GOF721051 GYB721051 HHX721051 HRT721051 IBP721051 ILL721051 IVH721051 JFD721051 JOZ721051 JYV721051 KIR721051 KSN721051 LCJ721051 LMF721051 LWB721051 MFX721051 MPT721051 MZP721051 NJL721051 NTH721051 ODD721051 OMZ721051 OWV721051 PGR721051 PQN721051 QAJ721051 QKF721051 QUB721051 RDX721051 RNT721051 RXP721051 SHL721051 SRH721051 TBD721051 TKZ721051 TUV721051 UER721051 UON721051 UYJ721051 VIF721051 VSB721051 WBX721051 WLT721051 WVP721051 H786587 JD786587 SZ786587 ACV786587 AMR786587 AWN786587 BGJ786587 BQF786587 CAB786587 CJX786587 CTT786587 DDP786587 DNL786587 DXH786587 EHD786587 EQZ786587 FAV786587 FKR786587 FUN786587 GEJ786587 GOF786587 GYB786587 HHX786587 HRT786587 IBP786587 ILL786587 IVH786587 JFD786587 JOZ786587 JYV786587 KIR786587 KSN786587 LCJ786587 LMF786587 LWB786587 MFX786587 MPT786587 MZP786587 NJL786587 NTH786587 ODD786587 OMZ786587 OWV786587 PGR786587 PQN786587 QAJ786587 QKF786587 QUB786587 RDX786587 RNT786587 RXP786587 SHL786587 SRH786587 TBD786587 TKZ786587 TUV786587 UER786587 UON786587 UYJ786587 VIF786587 VSB786587 WBX786587 WLT786587 WVP786587 H852123 JD852123 SZ852123 ACV852123 AMR852123 AWN852123 BGJ852123 BQF852123 CAB852123 CJX852123 CTT852123 DDP852123 DNL852123 DXH852123 EHD852123 EQZ852123 FAV852123 FKR852123 FUN852123 GEJ852123 GOF852123 GYB852123 HHX852123 HRT852123 IBP852123 ILL852123 IVH852123 JFD852123 JOZ852123 JYV852123 KIR852123 KSN852123 LCJ852123 LMF852123 LWB852123 MFX852123 MPT852123 MZP852123 NJL852123 NTH852123 ODD852123 OMZ852123 OWV852123 PGR852123 PQN852123 QAJ852123 QKF852123 QUB852123 RDX852123 RNT852123 RXP852123 SHL852123 SRH852123 TBD852123 TKZ852123 TUV852123 UER852123 UON852123 UYJ852123 VIF852123 VSB852123 WBX852123 WLT852123 WVP852123 H917659 JD917659 SZ917659 ACV917659 AMR917659 AWN917659 BGJ917659 BQF917659 CAB917659 CJX917659 CTT917659 DDP917659 DNL917659 DXH917659 EHD917659 EQZ917659 FAV917659 FKR917659 FUN917659 GEJ917659 GOF917659 GYB917659 HHX917659 HRT917659 IBP917659 ILL917659 IVH917659 JFD917659 JOZ917659 JYV917659 KIR917659 KSN917659 LCJ917659 LMF917659 LWB917659 MFX917659 MPT917659 MZP917659 NJL917659 NTH917659 ODD917659 OMZ917659 OWV917659 PGR917659 PQN917659 QAJ917659 QKF917659 QUB917659 RDX917659 RNT917659 RXP917659 SHL917659 SRH917659 TBD917659 TKZ917659 TUV917659 UER917659 UON917659 UYJ917659 VIF917659 VSB917659 WBX917659 WLT917659 WVP917659 H983195 JD983195 SZ983195 ACV983195 AMR983195 AWN983195 BGJ983195 BQF983195 CAB983195 CJX983195 CTT983195 DDP983195 DNL983195 DXH983195 EHD983195 EQZ983195 FAV983195 FKR983195 FUN983195 GEJ983195 GOF983195 GYB983195 HHX983195 HRT983195 IBP983195 ILL983195 IVH983195 JFD983195 JOZ983195 JYV983195 KIR983195 KSN983195 LCJ983195 LMF983195 LWB983195 MFX983195 MPT983195 MZP983195 NJL983195 NTH983195 ODD983195 OMZ983195 OWV983195 PGR983195 PQN983195 QAJ983195 QKF983195 QUB983195 RDX983195 RNT983195 RXP983195 SHL983195 SRH983195 TBD983195 TKZ983195 TUV983195 UER983195 UON983195 UYJ983195 VIF983195 VSB983195 WBX983195 WLT983195 WVP983195 PGR983157 JD186 SZ186 ACV186 AMR186 AWN186 BGJ186 BQF186 CAB186 CJX186 CTT186 DDP186 DNL186 DXH186 EHD186 EQZ186 FAV186 FKR186 FUN186 GEJ186 GOF186 GYB186 HHX186 HRT186 IBP186 ILL186 IVH186 JFD186 JOZ186 JYV186 KIR186 KSN186 LCJ186 LMF186 LWB186 MFX186 MPT186 MZP186 NJL186 NTH186 ODD186 OMZ186 OWV186 PGR186 PQN186 QAJ186 QKF186 QUB186 RDX186 RNT186 RXP186 SHL186 SRH186 TBD186 TKZ186 TUV186 UER186 UON186 UYJ186 VIF186 VSB186 WBX186 WLT186 WVP186 H65710 JD65710 SZ65710 ACV65710 AMR65710 AWN65710 BGJ65710 BQF65710 CAB65710 CJX65710 CTT65710 DDP65710 DNL65710 DXH65710 EHD65710 EQZ65710 FAV65710 FKR65710 FUN65710 GEJ65710 GOF65710 GYB65710 HHX65710 HRT65710 IBP65710 ILL65710 IVH65710 JFD65710 JOZ65710 JYV65710 KIR65710 KSN65710 LCJ65710 LMF65710 LWB65710 MFX65710 MPT65710 MZP65710 NJL65710 NTH65710 ODD65710 OMZ65710 OWV65710 PGR65710 PQN65710 QAJ65710 QKF65710 QUB65710 RDX65710 RNT65710 RXP65710 SHL65710 SRH65710 TBD65710 TKZ65710 TUV65710 UER65710 UON65710 UYJ65710 VIF65710 VSB65710 WBX65710 WLT65710 WVP65710 H131246 JD131246 SZ131246 ACV131246 AMR131246 AWN131246 BGJ131246 BQF131246 CAB131246 CJX131246 CTT131246 DDP131246 DNL131246 DXH131246 EHD131246 EQZ131246 FAV131246 FKR131246 FUN131246 GEJ131246 GOF131246 GYB131246 HHX131246 HRT131246 IBP131246 ILL131246 IVH131246 JFD131246 JOZ131246 JYV131246 KIR131246 KSN131246 LCJ131246 LMF131246 LWB131246 MFX131246 MPT131246 MZP131246 NJL131246 NTH131246 ODD131246 OMZ131246 OWV131246 PGR131246 PQN131246 QAJ131246 QKF131246 QUB131246 RDX131246 RNT131246 RXP131246 SHL131246 SRH131246 TBD131246 TKZ131246 TUV131246 UER131246 UON131246 UYJ131246 VIF131246 VSB131246 WBX131246 WLT131246 WVP131246 H196782 JD196782 SZ196782 ACV196782 AMR196782 AWN196782 BGJ196782 BQF196782 CAB196782 CJX196782 CTT196782 DDP196782 DNL196782 DXH196782 EHD196782 EQZ196782 FAV196782 FKR196782 FUN196782 GEJ196782 GOF196782 GYB196782 HHX196782 HRT196782 IBP196782 ILL196782 IVH196782 JFD196782 JOZ196782 JYV196782 KIR196782 KSN196782 LCJ196782 LMF196782 LWB196782 MFX196782 MPT196782 MZP196782 NJL196782 NTH196782 ODD196782 OMZ196782 OWV196782 PGR196782 PQN196782 QAJ196782 QKF196782 QUB196782 RDX196782 RNT196782 RXP196782 SHL196782 SRH196782 TBD196782 TKZ196782 TUV196782 UER196782 UON196782 UYJ196782 VIF196782 VSB196782 WBX196782 WLT196782 WVP196782 H262318 JD262318 SZ262318 ACV262318 AMR262318 AWN262318 BGJ262318 BQF262318 CAB262318 CJX262318 CTT262318 DDP262318 DNL262318 DXH262318 EHD262318 EQZ262318 FAV262318 FKR262318 FUN262318 GEJ262318 GOF262318 GYB262318 HHX262318 HRT262318 IBP262318 ILL262318 IVH262318 JFD262318 JOZ262318 JYV262318 KIR262318 KSN262318 LCJ262318 LMF262318 LWB262318 MFX262318 MPT262318 MZP262318 NJL262318 NTH262318 ODD262318 OMZ262318 OWV262318 PGR262318 PQN262318 QAJ262318 QKF262318 QUB262318 RDX262318 RNT262318 RXP262318 SHL262318 SRH262318 TBD262318 TKZ262318 TUV262318 UER262318 UON262318 UYJ262318 VIF262318 VSB262318 WBX262318 WLT262318 WVP262318 H327854 JD327854 SZ327854 ACV327854 AMR327854 AWN327854 BGJ327854 BQF327854 CAB327854 CJX327854 CTT327854 DDP327854 DNL327854 DXH327854 EHD327854 EQZ327854 FAV327854 FKR327854 FUN327854 GEJ327854 GOF327854 GYB327854 HHX327854 HRT327854 IBP327854 ILL327854 IVH327854 JFD327854 JOZ327854 JYV327854 KIR327854 KSN327854 LCJ327854 LMF327854 LWB327854 MFX327854 MPT327854 MZP327854 NJL327854 NTH327854 ODD327854 OMZ327854 OWV327854 PGR327854 PQN327854 QAJ327854 QKF327854 QUB327854 RDX327854 RNT327854 RXP327854 SHL327854 SRH327854 TBD327854 TKZ327854 TUV327854 UER327854 UON327854 UYJ327854 VIF327854 VSB327854 WBX327854 WLT327854 WVP327854 H393390 JD393390 SZ393390 ACV393390 AMR393390 AWN393390 BGJ393390 BQF393390 CAB393390 CJX393390 CTT393390 DDP393390 DNL393390 DXH393390 EHD393390 EQZ393390 FAV393390 FKR393390 FUN393390 GEJ393390 GOF393390 GYB393390 HHX393390 HRT393390 IBP393390 ILL393390 IVH393390 JFD393390 JOZ393390 JYV393390 KIR393390 KSN393390 LCJ393390 LMF393390 LWB393390 MFX393390 MPT393390 MZP393390 NJL393390 NTH393390 ODD393390 OMZ393390 OWV393390 PGR393390 PQN393390 QAJ393390 QKF393390 QUB393390 RDX393390 RNT393390 RXP393390 SHL393390 SRH393390 TBD393390 TKZ393390 TUV393390 UER393390 UON393390 UYJ393390 VIF393390 VSB393390 WBX393390 WLT393390 WVP393390 H458926 JD458926 SZ458926 ACV458926 AMR458926 AWN458926 BGJ458926 BQF458926 CAB458926 CJX458926 CTT458926 DDP458926 DNL458926 DXH458926 EHD458926 EQZ458926 FAV458926 FKR458926 FUN458926 GEJ458926 GOF458926 GYB458926 HHX458926 HRT458926 IBP458926 ILL458926 IVH458926 JFD458926 JOZ458926 JYV458926 KIR458926 KSN458926 LCJ458926 LMF458926 LWB458926 MFX458926 MPT458926 MZP458926 NJL458926 NTH458926 ODD458926 OMZ458926 OWV458926 PGR458926 PQN458926 QAJ458926 QKF458926 QUB458926 RDX458926 RNT458926 RXP458926 SHL458926 SRH458926 TBD458926 TKZ458926 TUV458926 UER458926 UON458926 UYJ458926 VIF458926 VSB458926 WBX458926 WLT458926 WVP458926 H524462 JD524462 SZ524462 ACV524462 AMR524462 AWN524462 BGJ524462 BQF524462 CAB524462 CJX524462 CTT524462 DDP524462 DNL524462 DXH524462 EHD524462 EQZ524462 FAV524462 FKR524462 FUN524462 GEJ524462 GOF524462 GYB524462 HHX524462 HRT524462 IBP524462 ILL524462 IVH524462 JFD524462 JOZ524462 JYV524462 KIR524462 KSN524462 LCJ524462 LMF524462 LWB524462 MFX524462 MPT524462 MZP524462 NJL524462 NTH524462 ODD524462 OMZ524462 OWV524462 PGR524462 PQN524462 QAJ524462 QKF524462 QUB524462 RDX524462 RNT524462 RXP524462 SHL524462 SRH524462 TBD524462 TKZ524462 TUV524462 UER524462 UON524462 UYJ524462 VIF524462 VSB524462 WBX524462 WLT524462 WVP524462 H589998 JD589998 SZ589998 ACV589998 AMR589998 AWN589998 BGJ589998 BQF589998 CAB589998 CJX589998 CTT589998 DDP589998 DNL589998 DXH589998 EHD589998 EQZ589998 FAV589998 FKR589998 FUN589998 GEJ589998 GOF589998 GYB589998 HHX589998 HRT589998 IBP589998 ILL589998 IVH589998 JFD589998 JOZ589998 JYV589998 KIR589998 KSN589998 LCJ589998 LMF589998 LWB589998 MFX589998 MPT589998 MZP589998 NJL589998 NTH589998 ODD589998 OMZ589998 OWV589998 PGR589998 PQN589998 QAJ589998 QKF589998 QUB589998 RDX589998 RNT589998 RXP589998 SHL589998 SRH589998 TBD589998 TKZ589998 TUV589998 UER589998 UON589998 UYJ589998 VIF589998 VSB589998 WBX589998 WLT589998 WVP589998 H655534 JD655534 SZ655534 ACV655534 AMR655534 AWN655534 BGJ655534 BQF655534 CAB655534 CJX655534 CTT655534 DDP655534 DNL655534 DXH655534 EHD655534 EQZ655534 FAV655534 FKR655534 FUN655534 GEJ655534 GOF655534 GYB655534 HHX655534 HRT655534 IBP655534 ILL655534 IVH655534 JFD655534 JOZ655534 JYV655534 KIR655534 KSN655534 LCJ655534 LMF655534 LWB655534 MFX655534 MPT655534 MZP655534 NJL655534 NTH655534 ODD655534 OMZ655534 OWV655534 PGR655534 PQN655534 QAJ655534 QKF655534 QUB655534 RDX655534 RNT655534 RXP655534 SHL655534 SRH655534 TBD655534 TKZ655534 TUV655534 UER655534 UON655534 UYJ655534 VIF655534 VSB655534 WBX655534 WLT655534 WVP655534 H721070 JD721070 SZ721070 ACV721070 AMR721070 AWN721070 BGJ721070 BQF721070 CAB721070 CJX721070 CTT721070 DDP721070 DNL721070 DXH721070 EHD721070 EQZ721070 FAV721070 FKR721070 FUN721070 GEJ721070 GOF721070 GYB721070 HHX721070 HRT721070 IBP721070 ILL721070 IVH721070 JFD721070 JOZ721070 JYV721070 KIR721070 KSN721070 LCJ721070 LMF721070 LWB721070 MFX721070 MPT721070 MZP721070 NJL721070 NTH721070 ODD721070 OMZ721070 OWV721070 PGR721070 PQN721070 QAJ721070 QKF721070 QUB721070 RDX721070 RNT721070 RXP721070 SHL721070 SRH721070 TBD721070 TKZ721070 TUV721070 UER721070 UON721070 UYJ721070 VIF721070 VSB721070 WBX721070 WLT721070 WVP721070 H786606 JD786606 SZ786606 ACV786606 AMR786606 AWN786606 BGJ786606 BQF786606 CAB786606 CJX786606 CTT786606 DDP786606 DNL786606 DXH786606 EHD786606 EQZ786606 FAV786606 FKR786606 FUN786606 GEJ786606 GOF786606 GYB786606 HHX786606 HRT786606 IBP786606 ILL786606 IVH786606 JFD786606 JOZ786606 JYV786606 KIR786606 KSN786606 LCJ786606 LMF786606 LWB786606 MFX786606 MPT786606 MZP786606 NJL786606 NTH786606 ODD786606 OMZ786606 OWV786606 PGR786606 PQN786606 QAJ786606 QKF786606 QUB786606 RDX786606 RNT786606 RXP786606 SHL786606 SRH786606 TBD786606 TKZ786606 TUV786606 UER786606 UON786606 UYJ786606 VIF786606 VSB786606 WBX786606 WLT786606 WVP786606 H852142 JD852142 SZ852142 ACV852142 AMR852142 AWN852142 BGJ852142 BQF852142 CAB852142 CJX852142 CTT852142 DDP852142 DNL852142 DXH852142 EHD852142 EQZ852142 FAV852142 FKR852142 FUN852142 GEJ852142 GOF852142 GYB852142 HHX852142 HRT852142 IBP852142 ILL852142 IVH852142 JFD852142 JOZ852142 JYV852142 KIR852142 KSN852142 LCJ852142 LMF852142 LWB852142 MFX852142 MPT852142 MZP852142 NJL852142 NTH852142 ODD852142 OMZ852142 OWV852142 PGR852142 PQN852142 QAJ852142 QKF852142 QUB852142 RDX852142 RNT852142 RXP852142 SHL852142 SRH852142 TBD852142 TKZ852142 TUV852142 UER852142 UON852142 UYJ852142 VIF852142 VSB852142 WBX852142 WLT852142 WVP852142 H917678 JD917678 SZ917678 ACV917678 AMR917678 AWN917678 BGJ917678 BQF917678 CAB917678 CJX917678 CTT917678 DDP917678 DNL917678 DXH917678 EHD917678 EQZ917678 FAV917678 FKR917678 FUN917678 GEJ917678 GOF917678 GYB917678 HHX917678 HRT917678 IBP917678 ILL917678 IVH917678 JFD917678 JOZ917678 JYV917678 KIR917678 KSN917678 LCJ917678 LMF917678 LWB917678 MFX917678 MPT917678 MZP917678 NJL917678 NTH917678 ODD917678 OMZ917678 OWV917678 PGR917678 PQN917678 QAJ917678 QKF917678 QUB917678 RDX917678 RNT917678 RXP917678 SHL917678 SRH917678 TBD917678 TKZ917678 TUV917678 UER917678 UON917678 UYJ917678 VIF917678 VSB917678 WBX917678 WLT917678 WVP917678 H983214 JD983214 SZ983214 ACV983214 AMR983214 AWN983214 BGJ983214 BQF983214 CAB983214 CJX983214 CTT983214 DDP983214 DNL983214 DXH983214 EHD983214 EQZ983214 FAV983214 FKR983214 FUN983214 GEJ983214 GOF983214 GYB983214 HHX983214 HRT983214 IBP983214 ILL983214 IVH983214 JFD983214 JOZ983214 JYV983214 KIR983214 KSN983214 LCJ983214 LMF983214 LWB983214 MFX983214 MPT983214 MZP983214 NJL983214 NTH983214 ODD983214 OMZ983214 OWV983214 PGR983214 PQN983214 QAJ983214 QKF983214 QUB983214 RDX983214 RNT983214 RXP983214 SHL983214 SRH983214 TBD983214 TKZ983214 TUV983214 UER983214 UON983214 UYJ983214 VIF983214 VSB983214 WBX983214 WLT983214 WVP983214 PQN983157 JD184 SZ184 ACV184 AMR184 AWN184 BGJ184 BQF184 CAB184 CJX184 CTT184 DDP184 DNL184 DXH184 EHD184 EQZ184 FAV184 FKR184 FUN184 GEJ184 GOF184 GYB184 HHX184 HRT184 IBP184 ILL184 IVH184 JFD184 JOZ184 JYV184 KIR184 KSN184 LCJ184 LMF184 LWB184 MFX184 MPT184 MZP184 NJL184 NTH184 ODD184 OMZ184 OWV184 PGR184 PQN184 QAJ184 QKF184 QUB184 RDX184 RNT184 RXP184 SHL184 SRH184 TBD184 TKZ184 TUV184 UER184 UON184 UYJ184 VIF184 VSB184 WBX184 WLT184 WVP184 H65708 JD65708 SZ65708 ACV65708 AMR65708 AWN65708 BGJ65708 BQF65708 CAB65708 CJX65708 CTT65708 DDP65708 DNL65708 DXH65708 EHD65708 EQZ65708 FAV65708 FKR65708 FUN65708 GEJ65708 GOF65708 GYB65708 HHX65708 HRT65708 IBP65708 ILL65708 IVH65708 JFD65708 JOZ65708 JYV65708 KIR65708 KSN65708 LCJ65708 LMF65708 LWB65708 MFX65708 MPT65708 MZP65708 NJL65708 NTH65708 ODD65708 OMZ65708 OWV65708 PGR65708 PQN65708 QAJ65708 QKF65708 QUB65708 RDX65708 RNT65708 RXP65708 SHL65708 SRH65708 TBD65708 TKZ65708 TUV65708 UER65708 UON65708 UYJ65708 VIF65708 VSB65708 WBX65708 WLT65708 WVP65708 H131244 JD131244 SZ131244 ACV131244 AMR131244 AWN131244 BGJ131244 BQF131244 CAB131244 CJX131244 CTT131244 DDP131244 DNL131244 DXH131244 EHD131244 EQZ131244 FAV131244 FKR131244 FUN131244 GEJ131244 GOF131244 GYB131244 HHX131244 HRT131244 IBP131244 ILL131244 IVH131244 JFD131244 JOZ131244 JYV131244 KIR131244 KSN131244 LCJ131244 LMF131244 LWB131244 MFX131244 MPT131244 MZP131244 NJL131244 NTH131244 ODD131244 OMZ131244 OWV131244 PGR131244 PQN131244 QAJ131244 QKF131244 QUB131244 RDX131244 RNT131244 RXP131244 SHL131244 SRH131244 TBD131244 TKZ131244 TUV131244 UER131244 UON131244 UYJ131244 VIF131244 VSB131244 WBX131244 WLT131244 WVP131244 H196780 JD196780 SZ196780 ACV196780 AMR196780 AWN196780 BGJ196780 BQF196780 CAB196780 CJX196780 CTT196780 DDP196780 DNL196780 DXH196780 EHD196780 EQZ196780 FAV196780 FKR196780 FUN196780 GEJ196780 GOF196780 GYB196780 HHX196780 HRT196780 IBP196780 ILL196780 IVH196780 JFD196780 JOZ196780 JYV196780 KIR196780 KSN196780 LCJ196780 LMF196780 LWB196780 MFX196780 MPT196780 MZP196780 NJL196780 NTH196780 ODD196780 OMZ196780 OWV196780 PGR196780 PQN196780 QAJ196780 QKF196780 QUB196780 RDX196780 RNT196780 RXP196780 SHL196780 SRH196780 TBD196780 TKZ196780 TUV196780 UER196780 UON196780 UYJ196780 VIF196780 VSB196780 WBX196780 WLT196780 WVP196780 H262316 JD262316 SZ262316 ACV262316 AMR262316 AWN262316 BGJ262316 BQF262316 CAB262316 CJX262316 CTT262316 DDP262316 DNL262316 DXH262316 EHD262316 EQZ262316 FAV262316 FKR262316 FUN262316 GEJ262316 GOF262316 GYB262316 HHX262316 HRT262316 IBP262316 ILL262316 IVH262316 JFD262316 JOZ262316 JYV262316 KIR262316 KSN262316 LCJ262316 LMF262316 LWB262316 MFX262316 MPT262316 MZP262316 NJL262316 NTH262316 ODD262316 OMZ262316 OWV262316 PGR262316 PQN262316 QAJ262316 QKF262316 QUB262316 RDX262316 RNT262316 RXP262316 SHL262316 SRH262316 TBD262316 TKZ262316 TUV262316 UER262316 UON262316 UYJ262316 VIF262316 VSB262316 WBX262316 WLT262316 WVP262316 H327852 JD327852 SZ327852 ACV327852 AMR327852 AWN327852 BGJ327852 BQF327852 CAB327852 CJX327852 CTT327852 DDP327852 DNL327852 DXH327852 EHD327852 EQZ327852 FAV327852 FKR327852 FUN327852 GEJ327852 GOF327852 GYB327852 HHX327852 HRT327852 IBP327852 ILL327852 IVH327852 JFD327852 JOZ327852 JYV327852 KIR327852 KSN327852 LCJ327852 LMF327852 LWB327852 MFX327852 MPT327852 MZP327852 NJL327852 NTH327852 ODD327852 OMZ327852 OWV327852 PGR327852 PQN327852 QAJ327852 QKF327852 QUB327852 RDX327852 RNT327852 RXP327852 SHL327852 SRH327852 TBD327852 TKZ327852 TUV327852 UER327852 UON327852 UYJ327852 VIF327852 VSB327852 WBX327852 WLT327852 WVP327852 H393388 JD393388 SZ393388 ACV393388 AMR393388 AWN393388 BGJ393388 BQF393388 CAB393388 CJX393388 CTT393388 DDP393388 DNL393388 DXH393388 EHD393388 EQZ393388 FAV393388 FKR393388 FUN393388 GEJ393388 GOF393388 GYB393388 HHX393388 HRT393388 IBP393388 ILL393388 IVH393388 JFD393388 JOZ393388 JYV393388 KIR393388 KSN393388 LCJ393388 LMF393388 LWB393388 MFX393388 MPT393388 MZP393388 NJL393388 NTH393388 ODD393388 OMZ393388 OWV393388 PGR393388 PQN393388 QAJ393388 QKF393388 QUB393388 RDX393388 RNT393388 RXP393388 SHL393388 SRH393388 TBD393388 TKZ393388 TUV393388 UER393388 UON393388 UYJ393388 VIF393388 VSB393388 WBX393388 WLT393388 WVP393388 H458924 JD458924 SZ458924 ACV458924 AMR458924 AWN458924 BGJ458924 BQF458924 CAB458924 CJX458924 CTT458924 DDP458924 DNL458924 DXH458924 EHD458924 EQZ458924 FAV458924 FKR458924 FUN458924 GEJ458924 GOF458924 GYB458924 HHX458924 HRT458924 IBP458924 ILL458924 IVH458924 JFD458924 JOZ458924 JYV458924 KIR458924 KSN458924 LCJ458924 LMF458924 LWB458924 MFX458924 MPT458924 MZP458924 NJL458924 NTH458924 ODD458924 OMZ458924 OWV458924 PGR458924 PQN458924 QAJ458924 QKF458924 QUB458924 RDX458924 RNT458924 RXP458924 SHL458924 SRH458924 TBD458924 TKZ458924 TUV458924 UER458924 UON458924 UYJ458924 VIF458924 VSB458924 WBX458924 WLT458924 WVP458924 H524460 JD524460 SZ524460 ACV524460 AMR524460 AWN524460 BGJ524460 BQF524460 CAB524460 CJX524460 CTT524460 DDP524460 DNL524460 DXH524460 EHD524460 EQZ524460 FAV524460 FKR524460 FUN524460 GEJ524460 GOF524460 GYB524460 HHX524460 HRT524460 IBP524460 ILL524460 IVH524460 JFD524460 JOZ524460 JYV524460 KIR524460 KSN524460 LCJ524460 LMF524460 LWB524460 MFX524460 MPT524460 MZP524460 NJL524460 NTH524460 ODD524460 OMZ524460 OWV524460 PGR524460 PQN524460 QAJ524460 QKF524460 QUB524460 RDX524460 RNT524460 RXP524460 SHL524460 SRH524460 TBD524460 TKZ524460 TUV524460 UER524460 UON524460 UYJ524460 VIF524460 VSB524460 WBX524460 WLT524460 WVP524460 H589996 JD589996 SZ589996 ACV589996 AMR589996 AWN589996 BGJ589996 BQF589996 CAB589996 CJX589996 CTT589996 DDP589996 DNL589996 DXH589996 EHD589996 EQZ589996 FAV589996 FKR589996 FUN589996 GEJ589996 GOF589996 GYB589996 HHX589996 HRT589996 IBP589996 ILL589996 IVH589996 JFD589996 JOZ589996 JYV589996 KIR589996 KSN589996 LCJ589996 LMF589996 LWB589996 MFX589996 MPT589996 MZP589996 NJL589996 NTH589996 ODD589996 OMZ589996 OWV589996 PGR589996 PQN589996 QAJ589996 QKF589996 QUB589996 RDX589996 RNT589996 RXP589996 SHL589996 SRH589996 TBD589996 TKZ589996 TUV589996 UER589996 UON589996 UYJ589996 VIF589996 VSB589996 WBX589996 WLT589996 WVP589996 H655532 JD655532 SZ655532 ACV655532 AMR655532 AWN655532 BGJ655532 BQF655532 CAB655532 CJX655532 CTT655532 DDP655532 DNL655532 DXH655532 EHD655532 EQZ655532 FAV655532 FKR655532 FUN655532 GEJ655532 GOF655532 GYB655532 HHX655532 HRT655532 IBP655532 ILL655532 IVH655532 JFD655532 JOZ655532 JYV655532 KIR655532 KSN655532 LCJ655532 LMF655532 LWB655532 MFX655532 MPT655532 MZP655532 NJL655532 NTH655532 ODD655532 OMZ655532 OWV655532 PGR655532 PQN655532 QAJ655532 QKF655532 QUB655532 RDX655532 RNT655532 RXP655532 SHL655532 SRH655532 TBD655532 TKZ655532 TUV655532 UER655532 UON655532 UYJ655532 VIF655532 VSB655532 WBX655532 WLT655532 WVP655532 H721068 JD721068 SZ721068 ACV721068 AMR721068 AWN721068 BGJ721068 BQF721068 CAB721068 CJX721068 CTT721068 DDP721068 DNL721068 DXH721068 EHD721068 EQZ721068 FAV721068 FKR721068 FUN721068 GEJ721068 GOF721068 GYB721068 HHX721068 HRT721068 IBP721068 ILL721068 IVH721068 JFD721068 JOZ721068 JYV721068 KIR721068 KSN721068 LCJ721068 LMF721068 LWB721068 MFX721068 MPT721068 MZP721068 NJL721068 NTH721068 ODD721068 OMZ721068 OWV721068 PGR721068 PQN721068 QAJ721068 QKF721068 QUB721068 RDX721068 RNT721068 RXP721068 SHL721068 SRH721068 TBD721068 TKZ721068 TUV721068 UER721068 UON721068 UYJ721068 VIF721068 VSB721068 WBX721068 WLT721068 WVP721068 H786604 JD786604 SZ786604 ACV786604 AMR786604 AWN786604 BGJ786604 BQF786604 CAB786604 CJX786604 CTT786604 DDP786604 DNL786604 DXH786604 EHD786604 EQZ786604 FAV786604 FKR786604 FUN786604 GEJ786604 GOF786604 GYB786604 HHX786604 HRT786604 IBP786604 ILL786604 IVH786604 JFD786604 JOZ786604 JYV786604 KIR786604 KSN786604 LCJ786604 LMF786604 LWB786604 MFX786604 MPT786604 MZP786604 NJL786604 NTH786604 ODD786604 OMZ786604 OWV786604 PGR786604 PQN786604 QAJ786604 QKF786604 QUB786604 RDX786604 RNT786604 RXP786604 SHL786604 SRH786604 TBD786604 TKZ786604 TUV786604 UER786604 UON786604 UYJ786604 VIF786604 VSB786604 WBX786604 WLT786604 WVP786604 H852140 JD852140 SZ852140 ACV852140 AMR852140 AWN852140 BGJ852140 BQF852140 CAB852140 CJX852140 CTT852140 DDP852140 DNL852140 DXH852140 EHD852140 EQZ852140 FAV852140 FKR852140 FUN852140 GEJ852140 GOF852140 GYB852140 HHX852140 HRT852140 IBP852140 ILL852140 IVH852140 JFD852140 JOZ852140 JYV852140 KIR852140 KSN852140 LCJ852140 LMF852140 LWB852140 MFX852140 MPT852140 MZP852140 NJL852140 NTH852140 ODD852140 OMZ852140 OWV852140 PGR852140 PQN852140 QAJ852140 QKF852140 QUB852140 RDX852140 RNT852140 RXP852140 SHL852140 SRH852140 TBD852140 TKZ852140 TUV852140 UER852140 UON852140 UYJ852140 VIF852140 VSB852140 WBX852140 WLT852140 WVP852140 H917676 JD917676 SZ917676 ACV917676 AMR917676 AWN917676 BGJ917676 BQF917676 CAB917676 CJX917676 CTT917676 DDP917676 DNL917676 DXH917676 EHD917676 EQZ917676 FAV917676 FKR917676 FUN917676 GEJ917676 GOF917676 GYB917676 HHX917676 HRT917676 IBP917676 ILL917676 IVH917676 JFD917676 JOZ917676 JYV917676 KIR917676 KSN917676 LCJ917676 LMF917676 LWB917676 MFX917676 MPT917676 MZP917676 NJL917676 NTH917676 ODD917676 OMZ917676 OWV917676 PGR917676 PQN917676 QAJ917676 QKF917676 QUB917676 RDX917676 RNT917676 RXP917676 SHL917676 SRH917676 TBD917676 TKZ917676 TUV917676 UER917676 UON917676 UYJ917676 VIF917676 VSB917676 WBX917676 WLT917676 WVP917676 H983212 JD983212 SZ983212 ACV983212 AMR983212 AWN983212 BGJ983212 BQF983212 CAB983212 CJX983212 CTT983212 DDP983212 DNL983212 DXH983212 EHD983212 EQZ983212 FAV983212 FKR983212 FUN983212 GEJ983212 GOF983212 GYB983212 HHX983212 HRT983212 IBP983212 ILL983212 IVH983212 JFD983212 JOZ983212 JYV983212 KIR983212 KSN983212 LCJ983212 LMF983212 LWB983212 MFX983212 MPT983212 MZP983212 NJL983212 NTH983212 ODD983212 OMZ983212 OWV983212 PGR983212 PQN983212 QAJ983212 QKF983212 QUB983212 RDX983212 RNT983212 RXP983212 SHL983212 SRH983212 TBD983212 TKZ983212 TUV983212 UER983212 UON983212 UYJ983212 VIF983212 VSB983212 WBX983212 WLT983212 WVP983212 QAJ983157 JD182 SZ182 ACV182 AMR182 AWN182 BGJ182 BQF182 CAB182 CJX182 CTT182 DDP182 DNL182 DXH182 EHD182 EQZ182 FAV182 FKR182 FUN182 GEJ182 GOF182 GYB182 HHX182 HRT182 IBP182 ILL182 IVH182 JFD182 JOZ182 JYV182 KIR182 KSN182 LCJ182 LMF182 LWB182 MFX182 MPT182 MZP182 NJL182 NTH182 ODD182 OMZ182 OWV182 PGR182 PQN182 QAJ182 QKF182 QUB182 RDX182 RNT182 RXP182 SHL182 SRH182 TBD182 TKZ182 TUV182 UER182 UON182 UYJ182 VIF182 VSB182 WBX182 WLT182 WVP182 H65706 JD65706 SZ65706 ACV65706 AMR65706 AWN65706 BGJ65706 BQF65706 CAB65706 CJX65706 CTT65706 DDP65706 DNL65706 DXH65706 EHD65706 EQZ65706 FAV65706 FKR65706 FUN65706 GEJ65706 GOF65706 GYB65706 HHX65706 HRT65706 IBP65706 ILL65706 IVH65706 JFD65706 JOZ65706 JYV65706 KIR65706 KSN65706 LCJ65706 LMF65706 LWB65706 MFX65706 MPT65706 MZP65706 NJL65706 NTH65706 ODD65706 OMZ65706 OWV65706 PGR65706 PQN65706 QAJ65706 QKF65706 QUB65706 RDX65706 RNT65706 RXP65706 SHL65706 SRH65706 TBD65706 TKZ65706 TUV65706 UER65706 UON65706 UYJ65706 VIF65706 VSB65706 WBX65706 WLT65706 WVP65706 H131242 JD131242 SZ131242 ACV131242 AMR131242 AWN131242 BGJ131242 BQF131242 CAB131242 CJX131242 CTT131242 DDP131242 DNL131242 DXH131242 EHD131242 EQZ131242 FAV131242 FKR131242 FUN131242 GEJ131242 GOF131242 GYB131242 HHX131242 HRT131242 IBP131242 ILL131242 IVH131242 JFD131242 JOZ131242 JYV131242 KIR131242 KSN131242 LCJ131242 LMF131242 LWB131242 MFX131242 MPT131242 MZP131242 NJL131242 NTH131242 ODD131242 OMZ131242 OWV131242 PGR131242 PQN131242 QAJ131242 QKF131242 QUB131242 RDX131242 RNT131242 RXP131242 SHL131242 SRH131242 TBD131242 TKZ131242 TUV131242 UER131242 UON131242 UYJ131242 VIF131242 VSB131242 WBX131242 WLT131242 WVP131242 H196778 JD196778 SZ196778 ACV196778 AMR196778 AWN196778 BGJ196778 BQF196778 CAB196778 CJX196778 CTT196778 DDP196778 DNL196778 DXH196778 EHD196778 EQZ196778 FAV196778 FKR196778 FUN196778 GEJ196778 GOF196778 GYB196778 HHX196778 HRT196778 IBP196778 ILL196778 IVH196778 JFD196778 JOZ196778 JYV196778 KIR196778 KSN196778 LCJ196778 LMF196778 LWB196778 MFX196778 MPT196778 MZP196778 NJL196778 NTH196778 ODD196778 OMZ196778 OWV196778 PGR196778 PQN196778 QAJ196778 QKF196778 QUB196778 RDX196778 RNT196778 RXP196778 SHL196778 SRH196778 TBD196778 TKZ196778 TUV196778 UER196778 UON196778 UYJ196778 VIF196778 VSB196778 WBX196778 WLT196778 WVP196778 H262314 JD262314 SZ262314 ACV262314 AMR262314 AWN262314 BGJ262314 BQF262314 CAB262314 CJX262314 CTT262314 DDP262314 DNL262314 DXH262314 EHD262314 EQZ262314 FAV262314 FKR262314 FUN262314 GEJ262314 GOF262314 GYB262314 HHX262314 HRT262314 IBP262314 ILL262314 IVH262314 JFD262314 JOZ262314 JYV262314 KIR262314 KSN262314 LCJ262314 LMF262314 LWB262314 MFX262314 MPT262314 MZP262314 NJL262314 NTH262314 ODD262314 OMZ262314 OWV262314 PGR262314 PQN262314 QAJ262314 QKF262314 QUB262314 RDX262314 RNT262314 RXP262314 SHL262314 SRH262314 TBD262314 TKZ262314 TUV262314 UER262314 UON262314 UYJ262314 VIF262314 VSB262314 WBX262314 WLT262314 WVP262314 H327850 JD327850 SZ327850 ACV327850 AMR327850 AWN327850 BGJ327850 BQF327850 CAB327850 CJX327850 CTT327850 DDP327850 DNL327850 DXH327850 EHD327850 EQZ327850 FAV327850 FKR327850 FUN327850 GEJ327850 GOF327850 GYB327850 HHX327850 HRT327850 IBP327850 ILL327850 IVH327850 JFD327850 JOZ327850 JYV327850 KIR327850 KSN327850 LCJ327850 LMF327850 LWB327850 MFX327850 MPT327850 MZP327850 NJL327850 NTH327850 ODD327850 OMZ327850 OWV327850 PGR327850 PQN327850 QAJ327850 QKF327850 QUB327850 RDX327850 RNT327850 RXP327850 SHL327850 SRH327850 TBD327850 TKZ327850 TUV327850 UER327850 UON327850 UYJ327850 VIF327850 VSB327850 WBX327850 WLT327850 WVP327850 H393386 JD393386 SZ393386 ACV393386 AMR393386 AWN393386 BGJ393386 BQF393386 CAB393386 CJX393386 CTT393386 DDP393386 DNL393386 DXH393386 EHD393386 EQZ393386 FAV393386 FKR393386 FUN393386 GEJ393386 GOF393386 GYB393386 HHX393386 HRT393386 IBP393386 ILL393386 IVH393386 JFD393386 JOZ393386 JYV393386 KIR393386 KSN393386 LCJ393386 LMF393386 LWB393386 MFX393386 MPT393386 MZP393386 NJL393386 NTH393386 ODD393386 OMZ393386 OWV393386 PGR393386 PQN393386 QAJ393386 QKF393386 QUB393386 RDX393386 RNT393386 RXP393386 SHL393386 SRH393386 TBD393386 TKZ393386 TUV393386 UER393386 UON393386 UYJ393386 VIF393386 VSB393386 WBX393386 WLT393386 WVP393386 H458922 JD458922 SZ458922 ACV458922 AMR458922 AWN458922 BGJ458922 BQF458922 CAB458922 CJX458922 CTT458922 DDP458922 DNL458922 DXH458922 EHD458922 EQZ458922 FAV458922 FKR458922 FUN458922 GEJ458922 GOF458922 GYB458922 HHX458922 HRT458922 IBP458922 ILL458922 IVH458922 JFD458922 JOZ458922 JYV458922 KIR458922 KSN458922 LCJ458922 LMF458922 LWB458922 MFX458922 MPT458922 MZP458922 NJL458922 NTH458922 ODD458922 OMZ458922 OWV458922 PGR458922 PQN458922 QAJ458922 QKF458922 QUB458922 RDX458922 RNT458922 RXP458922 SHL458922 SRH458922 TBD458922 TKZ458922 TUV458922 UER458922 UON458922 UYJ458922 VIF458922 VSB458922 WBX458922 WLT458922 WVP458922 H524458 JD524458 SZ524458 ACV524458 AMR524458 AWN524458 BGJ524458 BQF524458 CAB524458 CJX524458 CTT524458 DDP524458 DNL524458 DXH524458 EHD524458 EQZ524458 FAV524458 FKR524458 FUN524458 GEJ524458 GOF524458 GYB524458 HHX524458 HRT524458 IBP524458 ILL524458 IVH524458 JFD524458 JOZ524458 JYV524458 KIR524458 KSN524458 LCJ524458 LMF524458 LWB524458 MFX524458 MPT524458 MZP524458 NJL524458 NTH524458 ODD524458 OMZ524458 OWV524458 PGR524458 PQN524458 QAJ524458 QKF524458 QUB524458 RDX524458 RNT524458 RXP524458 SHL524458 SRH524458 TBD524458 TKZ524458 TUV524458 UER524458 UON524458 UYJ524458 VIF524458 VSB524458 WBX524458 WLT524458 WVP524458 H589994 JD589994 SZ589994 ACV589994 AMR589994 AWN589994 BGJ589994 BQF589994 CAB589994 CJX589994 CTT589994 DDP589994 DNL589994 DXH589994 EHD589994 EQZ589994 FAV589994 FKR589994 FUN589994 GEJ589994 GOF589994 GYB589994 HHX589994 HRT589994 IBP589994 ILL589994 IVH589994 JFD589994 JOZ589994 JYV589994 KIR589994 KSN589994 LCJ589994 LMF589994 LWB589994 MFX589994 MPT589994 MZP589994 NJL589994 NTH589994 ODD589994 OMZ589994 OWV589994 PGR589994 PQN589994 QAJ589994 QKF589994 QUB589994 RDX589994 RNT589994 RXP589994 SHL589994 SRH589994 TBD589994 TKZ589994 TUV589994 UER589994 UON589994 UYJ589994 VIF589994 VSB589994 WBX589994 WLT589994 WVP589994 H655530 JD655530 SZ655530 ACV655530 AMR655530 AWN655530 BGJ655530 BQF655530 CAB655530 CJX655530 CTT655530 DDP655530 DNL655530 DXH655530 EHD655530 EQZ655530 FAV655530 FKR655530 FUN655530 GEJ655530 GOF655530 GYB655530 HHX655530 HRT655530 IBP655530 ILL655530 IVH655530 JFD655530 JOZ655530 JYV655530 KIR655530 KSN655530 LCJ655530 LMF655530 LWB655530 MFX655530 MPT655530 MZP655530 NJL655530 NTH655530 ODD655530 OMZ655530 OWV655530 PGR655530 PQN655530 QAJ655530 QKF655530 QUB655530 RDX655530 RNT655530 RXP655530 SHL655530 SRH655530 TBD655530 TKZ655530 TUV655530 UER655530 UON655530 UYJ655530 VIF655530 VSB655530 WBX655530 WLT655530 WVP655530 H721066 JD721066 SZ721066 ACV721066 AMR721066 AWN721066 BGJ721066 BQF721066 CAB721066 CJX721066 CTT721066 DDP721066 DNL721066 DXH721066 EHD721066 EQZ721066 FAV721066 FKR721066 FUN721066 GEJ721066 GOF721066 GYB721066 HHX721066 HRT721066 IBP721066 ILL721066 IVH721066 JFD721066 JOZ721066 JYV721066 KIR721066 KSN721066 LCJ721066 LMF721066 LWB721066 MFX721066 MPT721066 MZP721066 NJL721066 NTH721066 ODD721066 OMZ721066 OWV721066 PGR721066 PQN721066 QAJ721066 QKF721066 QUB721066 RDX721066 RNT721066 RXP721066 SHL721066 SRH721066 TBD721066 TKZ721066 TUV721066 UER721066 UON721066 UYJ721066 VIF721066 VSB721066 WBX721066 WLT721066 WVP721066 H786602 JD786602 SZ786602 ACV786602 AMR786602 AWN786602 BGJ786602 BQF786602 CAB786602 CJX786602 CTT786602 DDP786602 DNL786602 DXH786602 EHD786602 EQZ786602 FAV786602 FKR786602 FUN786602 GEJ786602 GOF786602 GYB786602 HHX786602 HRT786602 IBP786602 ILL786602 IVH786602 JFD786602 JOZ786602 JYV786602 KIR786602 KSN786602 LCJ786602 LMF786602 LWB786602 MFX786602 MPT786602 MZP786602 NJL786602 NTH786602 ODD786602 OMZ786602 OWV786602 PGR786602 PQN786602 QAJ786602 QKF786602 QUB786602 RDX786602 RNT786602 RXP786602 SHL786602 SRH786602 TBD786602 TKZ786602 TUV786602 UER786602 UON786602 UYJ786602 VIF786602 VSB786602 WBX786602 WLT786602 WVP786602 H852138 JD852138 SZ852138 ACV852138 AMR852138 AWN852138 BGJ852138 BQF852138 CAB852138 CJX852138 CTT852138 DDP852138 DNL852138 DXH852138 EHD852138 EQZ852138 FAV852138 FKR852138 FUN852138 GEJ852138 GOF852138 GYB852138 HHX852138 HRT852138 IBP852138 ILL852138 IVH852138 JFD852138 JOZ852138 JYV852138 KIR852138 KSN852138 LCJ852138 LMF852138 LWB852138 MFX852138 MPT852138 MZP852138 NJL852138 NTH852138 ODD852138 OMZ852138 OWV852138 PGR852138 PQN852138 QAJ852138 QKF852138 QUB852138 RDX852138 RNT852138 RXP852138 SHL852138 SRH852138 TBD852138 TKZ852138 TUV852138 UER852138 UON852138 UYJ852138 VIF852138 VSB852138 WBX852138 WLT852138 WVP852138 H917674 JD917674 SZ917674 ACV917674 AMR917674 AWN917674 BGJ917674 BQF917674 CAB917674 CJX917674 CTT917674 DDP917674 DNL917674 DXH917674 EHD917674 EQZ917674 FAV917674 FKR917674 FUN917674 GEJ917674 GOF917674 GYB917674 HHX917674 HRT917674 IBP917674 ILL917674 IVH917674 JFD917674 JOZ917674 JYV917674 KIR917674 KSN917674 LCJ917674 LMF917674 LWB917674 MFX917674 MPT917674 MZP917674 NJL917674 NTH917674 ODD917674 OMZ917674 OWV917674 PGR917674 PQN917674 QAJ917674 QKF917674 QUB917674 RDX917674 RNT917674 RXP917674 SHL917674 SRH917674 TBD917674 TKZ917674 TUV917674 UER917674 UON917674 UYJ917674 VIF917674 VSB917674 WBX917674 WLT917674 WVP917674 H983210 JD983210 SZ983210 ACV983210 AMR983210 AWN983210 BGJ983210 BQF983210 CAB983210 CJX983210 CTT983210 DDP983210 DNL983210 DXH983210 EHD983210 EQZ983210 FAV983210 FKR983210 FUN983210 GEJ983210 GOF983210 GYB983210 HHX983210 HRT983210 IBP983210 ILL983210 IVH983210 JFD983210 JOZ983210 JYV983210 KIR983210 KSN983210 LCJ983210 LMF983210 LWB983210 MFX983210 MPT983210 MZP983210 NJL983210 NTH983210 ODD983210 OMZ983210 OWV983210 PGR983210 PQN983210 QAJ983210 QKF983210 QUB983210 RDX983210 RNT983210 RXP983210 SHL983210 SRH983210 TBD983210 TKZ983210 TUV983210 UER983210 UON983210 UYJ983210 VIF983210 VSB983210 WBX983210 WLT983210 WVP983210 QKF983157 JD180 SZ180 ACV180 AMR180 AWN180 BGJ180 BQF180 CAB180 CJX180 CTT180 DDP180 DNL180 DXH180 EHD180 EQZ180 FAV180 FKR180 FUN180 GEJ180 GOF180 GYB180 HHX180 HRT180 IBP180 ILL180 IVH180 JFD180 JOZ180 JYV180 KIR180 KSN180 LCJ180 LMF180 LWB180 MFX180 MPT180 MZP180 NJL180 NTH180 ODD180 OMZ180 OWV180 PGR180 PQN180 QAJ180 QKF180 QUB180 RDX180 RNT180 RXP180 SHL180 SRH180 TBD180 TKZ180 TUV180 UER180 UON180 UYJ180 VIF180 VSB180 WBX180 WLT180 WVP180 H65704 JD65704 SZ65704 ACV65704 AMR65704 AWN65704 BGJ65704 BQF65704 CAB65704 CJX65704 CTT65704 DDP65704 DNL65704 DXH65704 EHD65704 EQZ65704 FAV65704 FKR65704 FUN65704 GEJ65704 GOF65704 GYB65704 HHX65704 HRT65704 IBP65704 ILL65704 IVH65704 JFD65704 JOZ65704 JYV65704 KIR65704 KSN65704 LCJ65704 LMF65704 LWB65704 MFX65704 MPT65704 MZP65704 NJL65704 NTH65704 ODD65704 OMZ65704 OWV65704 PGR65704 PQN65704 QAJ65704 QKF65704 QUB65704 RDX65704 RNT65704 RXP65704 SHL65704 SRH65704 TBD65704 TKZ65704 TUV65704 UER65704 UON65704 UYJ65704 VIF65704 VSB65704 WBX65704 WLT65704 WVP65704 H131240 JD131240 SZ131240 ACV131240 AMR131240 AWN131240 BGJ131240 BQF131240 CAB131240 CJX131240 CTT131240 DDP131240 DNL131240 DXH131240 EHD131240 EQZ131240 FAV131240 FKR131240 FUN131240 GEJ131240 GOF131240 GYB131240 HHX131240 HRT131240 IBP131240 ILL131240 IVH131240 JFD131240 JOZ131240 JYV131240 KIR131240 KSN131240 LCJ131240 LMF131240 LWB131240 MFX131240 MPT131240 MZP131240 NJL131240 NTH131240 ODD131240 OMZ131240 OWV131240 PGR131240 PQN131240 QAJ131240 QKF131240 QUB131240 RDX131240 RNT131240 RXP131240 SHL131240 SRH131240 TBD131240 TKZ131240 TUV131240 UER131240 UON131240 UYJ131240 VIF131240 VSB131240 WBX131240 WLT131240 WVP131240 H196776 JD196776 SZ196776 ACV196776 AMR196776 AWN196776 BGJ196776 BQF196776 CAB196776 CJX196776 CTT196776 DDP196776 DNL196776 DXH196776 EHD196776 EQZ196776 FAV196776 FKR196776 FUN196776 GEJ196776 GOF196776 GYB196776 HHX196776 HRT196776 IBP196776 ILL196776 IVH196776 JFD196776 JOZ196776 JYV196776 KIR196776 KSN196776 LCJ196776 LMF196776 LWB196776 MFX196776 MPT196776 MZP196776 NJL196776 NTH196776 ODD196776 OMZ196776 OWV196776 PGR196776 PQN196776 QAJ196776 QKF196776 QUB196776 RDX196776 RNT196776 RXP196776 SHL196776 SRH196776 TBD196776 TKZ196776 TUV196776 UER196776 UON196776 UYJ196776 VIF196776 VSB196776 WBX196776 WLT196776 WVP196776 H262312 JD262312 SZ262312 ACV262312 AMR262312 AWN262312 BGJ262312 BQF262312 CAB262312 CJX262312 CTT262312 DDP262312 DNL262312 DXH262312 EHD262312 EQZ262312 FAV262312 FKR262312 FUN262312 GEJ262312 GOF262312 GYB262312 HHX262312 HRT262312 IBP262312 ILL262312 IVH262312 JFD262312 JOZ262312 JYV262312 KIR262312 KSN262312 LCJ262312 LMF262312 LWB262312 MFX262312 MPT262312 MZP262312 NJL262312 NTH262312 ODD262312 OMZ262312 OWV262312 PGR262312 PQN262312 QAJ262312 QKF262312 QUB262312 RDX262312 RNT262312 RXP262312 SHL262312 SRH262312 TBD262312 TKZ262312 TUV262312 UER262312 UON262312 UYJ262312 VIF262312 VSB262312 WBX262312 WLT262312 WVP262312 H327848 JD327848 SZ327848 ACV327848 AMR327848 AWN327848 BGJ327848 BQF327848 CAB327848 CJX327848 CTT327848 DDP327848 DNL327848 DXH327848 EHD327848 EQZ327848 FAV327848 FKR327848 FUN327848 GEJ327848 GOF327848 GYB327848 HHX327848 HRT327848 IBP327848 ILL327848 IVH327848 JFD327848 JOZ327848 JYV327848 KIR327848 KSN327848 LCJ327848 LMF327848 LWB327848 MFX327848 MPT327848 MZP327848 NJL327848 NTH327848 ODD327848 OMZ327848 OWV327848 PGR327848 PQN327848 QAJ327848 QKF327848 QUB327848 RDX327848 RNT327848 RXP327848 SHL327848 SRH327848 TBD327848 TKZ327848 TUV327848 UER327848 UON327848 UYJ327848 VIF327848 VSB327848 WBX327848 WLT327848 WVP327848 H393384 JD393384 SZ393384 ACV393384 AMR393384 AWN393384 BGJ393384 BQF393384 CAB393384 CJX393384 CTT393384 DDP393384 DNL393384 DXH393384 EHD393384 EQZ393384 FAV393384 FKR393384 FUN393384 GEJ393384 GOF393384 GYB393384 HHX393384 HRT393384 IBP393384 ILL393384 IVH393384 JFD393384 JOZ393384 JYV393384 KIR393384 KSN393384 LCJ393384 LMF393384 LWB393384 MFX393384 MPT393384 MZP393384 NJL393384 NTH393384 ODD393384 OMZ393384 OWV393384 PGR393384 PQN393384 QAJ393384 QKF393384 QUB393384 RDX393384 RNT393384 RXP393384 SHL393384 SRH393384 TBD393384 TKZ393384 TUV393384 UER393384 UON393384 UYJ393384 VIF393384 VSB393384 WBX393384 WLT393384 WVP393384 H458920 JD458920 SZ458920 ACV458920 AMR458920 AWN458920 BGJ458920 BQF458920 CAB458920 CJX458920 CTT458920 DDP458920 DNL458920 DXH458920 EHD458920 EQZ458920 FAV458920 FKR458920 FUN458920 GEJ458920 GOF458920 GYB458920 HHX458920 HRT458920 IBP458920 ILL458920 IVH458920 JFD458920 JOZ458920 JYV458920 KIR458920 KSN458920 LCJ458920 LMF458920 LWB458920 MFX458920 MPT458920 MZP458920 NJL458920 NTH458920 ODD458920 OMZ458920 OWV458920 PGR458920 PQN458920 QAJ458920 QKF458920 QUB458920 RDX458920 RNT458920 RXP458920 SHL458920 SRH458920 TBD458920 TKZ458920 TUV458920 UER458920 UON458920 UYJ458920 VIF458920 VSB458920 WBX458920 WLT458920 WVP458920 H524456 JD524456 SZ524456 ACV524456 AMR524456 AWN524456 BGJ524456 BQF524456 CAB524456 CJX524456 CTT524456 DDP524456 DNL524456 DXH524456 EHD524456 EQZ524456 FAV524456 FKR524456 FUN524456 GEJ524456 GOF524456 GYB524456 HHX524456 HRT524456 IBP524456 ILL524456 IVH524456 JFD524456 JOZ524456 JYV524456 KIR524456 KSN524456 LCJ524456 LMF524456 LWB524456 MFX524456 MPT524456 MZP524456 NJL524456 NTH524456 ODD524456 OMZ524456 OWV524456 PGR524456 PQN524456 QAJ524456 QKF524456 QUB524456 RDX524456 RNT524456 RXP524456 SHL524456 SRH524456 TBD524456 TKZ524456 TUV524456 UER524456 UON524456 UYJ524456 VIF524456 VSB524456 WBX524456 WLT524456 WVP524456 H589992 JD589992 SZ589992 ACV589992 AMR589992 AWN589992 BGJ589992 BQF589992 CAB589992 CJX589992 CTT589992 DDP589992 DNL589992 DXH589992 EHD589992 EQZ589992 FAV589992 FKR589992 FUN589992 GEJ589992 GOF589992 GYB589992 HHX589992 HRT589992 IBP589992 ILL589992 IVH589992 JFD589992 JOZ589992 JYV589992 KIR589992 KSN589992 LCJ589992 LMF589992 LWB589992 MFX589992 MPT589992 MZP589992 NJL589992 NTH589992 ODD589992 OMZ589992 OWV589992 PGR589992 PQN589992 QAJ589992 QKF589992 QUB589992 RDX589992 RNT589992 RXP589992 SHL589992 SRH589992 TBD589992 TKZ589992 TUV589992 UER589992 UON589992 UYJ589992 VIF589992 VSB589992 WBX589992 WLT589992 WVP589992 H655528 JD655528 SZ655528 ACV655528 AMR655528 AWN655528 BGJ655528 BQF655528 CAB655528 CJX655528 CTT655528 DDP655528 DNL655528 DXH655528 EHD655528 EQZ655528 FAV655528 FKR655528 FUN655528 GEJ655528 GOF655528 GYB655528 HHX655528 HRT655528 IBP655528 ILL655528 IVH655528 JFD655528 JOZ655528 JYV655528 KIR655528 KSN655528 LCJ655528 LMF655528 LWB655528 MFX655528 MPT655528 MZP655528 NJL655528 NTH655528 ODD655528 OMZ655528 OWV655528 PGR655528 PQN655528 QAJ655528 QKF655528 QUB655528 RDX655528 RNT655528 RXP655528 SHL655528 SRH655528 TBD655528 TKZ655528 TUV655528 UER655528 UON655528 UYJ655528 VIF655528 VSB655528 WBX655528 WLT655528 WVP655528 H721064 JD721064 SZ721064 ACV721064 AMR721064 AWN721064 BGJ721064 BQF721064 CAB721064 CJX721064 CTT721064 DDP721064 DNL721064 DXH721064 EHD721064 EQZ721064 FAV721064 FKR721064 FUN721064 GEJ721064 GOF721064 GYB721064 HHX721064 HRT721064 IBP721064 ILL721064 IVH721064 JFD721064 JOZ721064 JYV721064 KIR721064 KSN721064 LCJ721064 LMF721064 LWB721064 MFX721064 MPT721064 MZP721064 NJL721064 NTH721064 ODD721064 OMZ721064 OWV721064 PGR721064 PQN721064 QAJ721064 QKF721064 QUB721064 RDX721064 RNT721064 RXP721064 SHL721064 SRH721064 TBD721064 TKZ721064 TUV721064 UER721064 UON721064 UYJ721064 VIF721064 VSB721064 WBX721064 WLT721064 WVP721064 H786600 JD786600 SZ786600 ACV786600 AMR786600 AWN786600 BGJ786600 BQF786600 CAB786600 CJX786600 CTT786600 DDP786600 DNL786600 DXH786600 EHD786600 EQZ786600 FAV786600 FKR786600 FUN786600 GEJ786600 GOF786600 GYB786600 HHX786600 HRT786600 IBP786600 ILL786600 IVH786600 JFD786600 JOZ786600 JYV786600 KIR786600 KSN786600 LCJ786600 LMF786600 LWB786600 MFX786600 MPT786600 MZP786600 NJL786600 NTH786600 ODD786600 OMZ786600 OWV786600 PGR786600 PQN786600 QAJ786600 QKF786600 QUB786600 RDX786600 RNT786600 RXP786600 SHL786600 SRH786600 TBD786600 TKZ786600 TUV786600 UER786600 UON786600 UYJ786600 VIF786600 VSB786600 WBX786600 WLT786600 WVP786600 H852136 JD852136 SZ852136 ACV852136 AMR852136 AWN852136 BGJ852136 BQF852136 CAB852136 CJX852136 CTT852136 DDP852136 DNL852136 DXH852136 EHD852136 EQZ852136 FAV852136 FKR852136 FUN852136 GEJ852136 GOF852136 GYB852136 HHX852136 HRT852136 IBP852136 ILL852136 IVH852136 JFD852136 JOZ852136 JYV852136 KIR852136 KSN852136 LCJ852136 LMF852136 LWB852136 MFX852136 MPT852136 MZP852136 NJL852136 NTH852136 ODD852136 OMZ852136 OWV852136 PGR852136 PQN852136 QAJ852136 QKF852136 QUB852136 RDX852136 RNT852136 RXP852136 SHL852136 SRH852136 TBD852136 TKZ852136 TUV852136 UER852136 UON852136 UYJ852136 VIF852136 VSB852136 WBX852136 WLT852136 WVP852136 H917672 JD917672 SZ917672 ACV917672 AMR917672 AWN917672 BGJ917672 BQF917672 CAB917672 CJX917672 CTT917672 DDP917672 DNL917672 DXH917672 EHD917672 EQZ917672 FAV917672 FKR917672 FUN917672 GEJ917672 GOF917672 GYB917672 HHX917672 HRT917672 IBP917672 ILL917672 IVH917672 JFD917672 JOZ917672 JYV917672 KIR917672 KSN917672 LCJ917672 LMF917672 LWB917672 MFX917672 MPT917672 MZP917672 NJL917672 NTH917672 ODD917672 OMZ917672 OWV917672 PGR917672 PQN917672 QAJ917672 QKF917672 QUB917672 RDX917672 RNT917672 RXP917672 SHL917672 SRH917672 TBD917672 TKZ917672 TUV917672 UER917672 UON917672 UYJ917672 VIF917672 VSB917672 WBX917672 WLT917672 WVP917672 H983208 JD983208 SZ983208 ACV983208 AMR983208 AWN983208 BGJ983208 BQF983208 CAB983208 CJX983208 CTT983208 DDP983208 DNL983208 DXH983208 EHD983208 EQZ983208 FAV983208 FKR983208 FUN983208 GEJ983208 GOF983208 GYB983208 HHX983208 HRT983208 IBP983208 ILL983208 IVH983208 JFD983208 JOZ983208 JYV983208 KIR983208 KSN983208 LCJ983208 LMF983208 LWB983208 MFX983208 MPT983208 MZP983208 NJL983208 NTH983208 ODD983208 OMZ983208 OWV983208 PGR983208 PQN983208 QAJ983208 QKF983208 QUB983208 RDX983208 RNT983208 RXP983208 SHL983208 SRH983208 TBD983208 TKZ983208 TUV983208 UER983208 UON983208 UYJ983208 VIF983208 VSB983208 WBX983208 WLT983208 WVP983208 QUB983157 H65676 JD65676 SZ65676 ACV65676 AMR65676 AWN65676 BGJ65676 BQF65676 CAB65676 CJX65676 CTT65676 DDP65676 DNL65676 DXH65676 EHD65676 EQZ65676 FAV65676 FKR65676 FUN65676 GEJ65676 GOF65676 GYB65676 HHX65676 HRT65676 IBP65676 ILL65676 IVH65676 JFD65676 JOZ65676 JYV65676 KIR65676 KSN65676 LCJ65676 LMF65676 LWB65676 MFX65676 MPT65676 MZP65676 NJL65676 NTH65676 ODD65676 OMZ65676 OWV65676 PGR65676 PQN65676 QAJ65676 QKF65676 QUB65676 RDX65676 RNT65676 RXP65676 SHL65676 SRH65676 TBD65676 TKZ65676 TUV65676 UER65676 UON65676 UYJ65676 VIF65676 VSB65676 WBX65676 WLT65676 WVP65676 H131212 JD131212 SZ131212 ACV131212 AMR131212 AWN131212 BGJ131212 BQF131212 CAB131212 CJX131212 CTT131212 DDP131212 DNL131212 DXH131212 EHD131212 EQZ131212 FAV131212 FKR131212 FUN131212 GEJ131212 GOF131212 GYB131212 HHX131212 HRT131212 IBP131212 ILL131212 IVH131212 JFD131212 JOZ131212 JYV131212 KIR131212 KSN131212 LCJ131212 LMF131212 LWB131212 MFX131212 MPT131212 MZP131212 NJL131212 NTH131212 ODD131212 OMZ131212 OWV131212 PGR131212 PQN131212 QAJ131212 QKF131212 QUB131212 RDX131212 RNT131212 RXP131212 SHL131212 SRH131212 TBD131212 TKZ131212 TUV131212 UER131212 UON131212 UYJ131212 VIF131212 VSB131212 WBX131212 WLT131212 WVP131212 H196748 JD196748 SZ196748 ACV196748 AMR196748 AWN196748 BGJ196748 BQF196748 CAB196748 CJX196748 CTT196748 DDP196748 DNL196748 DXH196748 EHD196748 EQZ196748 FAV196748 FKR196748 FUN196748 GEJ196748 GOF196748 GYB196748 HHX196748 HRT196748 IBP196748 ILL196748 IVH196748 JFD196748 JOZ196748 JYV196748 KIR196748 KSN196748 LCJ196748 LMF196748 LWB196748 MFX196748 MPT196748 MZP196748 NJL196748 NTH196748 ODD196748 OMZ196748 OWV196748 PGR196748 PQN196748 QAJ196748 QKF196748 QUB196748 RDX196748 RNT196748 RXP196748 SHL196748 SRH196748 TBD196748 TKZ196748 TUV196748 UER196748 UON196748 UYJ196748 VIF196748 VSB196748 WBX196748 WLT196748 WVP196748 H262284 JD262284 SZ262284 ACV262284 AMR262284 AWN262284 BGJ262284 BQF262284 CAB262284 CJX262284 CTT262284 DDP262284 DNL262284 DXH262284 EHD262284 EQZ262284 FAV262284 FKR262284 FUN262284 GEJ262284 GOF262284 GYB262284 HHX262284 HRT262284 IBP262284 ILL262284 IVH262284 JFD262284 JOZ262284 JYV262284 KIR262284 KSN262284 LCJ262284 LMF262284 LWB262284 MFX262284 MPT262284 MZP262284 NJL262284 NTH262284 ODD262284 OMZ262284 OWV262284 PGR262284 PQN262284 QAJ262284 QKF262284 QUB262284 RDX262284 RNT262284 RXP262284 SHL262284 SRH262284 TBD262284 TKZ262284 TUV262284 UER262284 UON262284 UYJ262284 VIF262284 VSB262284 WBX262284 WLT262284 WVP262284 H327820 JD327820 SZ327820 ACV327820 AMR327820 AWN327820 BGJ327820 BQF327820 CAB327820 CJX327820 CTT327820 DDP327820 DNL327820 DXH327820 EHD327820 EQZ327820 FAV327820 FKR327820 FUN327820 GEJ327820 GOF327820 GYB327820 HHX327820 HRT327820 IBP327820 ILL327820 IVH327820 JFD327820 JOZ327820 JYV327820 KIR327820 KSN327820 LCJ327820 LMF327820 LWB327820 MFX327820 MPT327820 MZP327820 NJL327820 NTH327820 ODD327820 OMZ327820 OWV327820 PGR327820 PQN327820 QAJ327820 QKF327820 QUB327820 RDX327820 RNT327820 RXP327820 SHL327820 SRH327820 TBD327820 TKZ327820 TUV327820 UER327820 UON327820 UYJ327820 VIF327820 VSB327820 WBX327820 WLT327820 WVP327820 H393356 JD393356 SZ393356 ACV393356 AMR393356 AWN393356 BGJ393356 BQF393356 CAB393356 CJX393356 CTT393356 DDP393356 DNL393356 DXH393356 EHD393356 EQZ393356 FAV393356 FKR393356 FUN393356 GEJ393356 GOF393356 GYB393356 HHX393356 HRT393356 IBP393356 ILL393356 IVH393356 JFD393356 JOZ393356 JYV393356 KIR393356 KSN393356 LCJ393356 LMF393356 LWB393356 MFX393356 MPT393356 MZP393356 NJL393356 NTH393356 ODD393356 OMZ393356 OWV393356 PGR393356 PQN393356 QAJ393356 QKF393356 QUB393356 RDX393356 RNT393356 RXP393356 SHL393356 SRH393356 TBD393356 TKZ393356 TUV393356 UER393356 UON393356 UYJ393356 VIF393356 VSB393356 WBX393356 WLT393356 WVP393356 H458892 JD458892 SZ458892 ACV458892 AMR458892 AWN458892 BGJ458892 BQF458892 CAB458892 CJX458892 CTT458892 DDP458892 DNL458892 DXH458892 EHD458892 EQZ458892 FAV458892 FKR458892 FUN458892 GEJ458892 GOF458892 GYB458892 HHX458892 HRT458892 IBP458892 ILL458892 IVH458892 JFD458892 JOZ458892 JYV458892 KIR458892 KSN458892 LCJ458892 LMF458892 LWB458892 MFX458892 MPT458892 MZP458892 NJL458892 NTH458892 ODD458892 OMZ458892 OWV458892 PGR458892 PQN458892 QAJ458892 QKF458892 QUB458892 RDX458892 RNT458892 RXP458892 SHL458892 SRH458892 TBD458892 TKZ458892 TUV458892 UER458892 UON458892 UYJ458892 VIF458892 VSB458892 WBX458892 WLT458892 WVP458892 H524428 JD524428 SZ524428 ACV524428 AMR524428 AWN524428 BGJ524428 BQF524428 CAB524428 CJX524428 CTT524428 DDP524428 DNL524428 DXH524428 EHD524428 EQZ524428 FAV524428 FKR524428 FUN524428 GEJ524428 GOF524428 GYB524428 HHX524428 HRT524428 IBP524428 ILL524428 IVH524428 JFD524428 JOZ524428 JYV524428 KIR524428 KSN524428 LCJ524428 LMF524428 LWB524428 MFX524428 MPT524428 MZP524428 NJL524428 NTH524428 ODD524428 OMZ524428 OWV524428 PGR524428 PQN524428 QAJ524428 QKF524428 QUB524428 RDX524428 RNT524428 RXP524428 SHL524428 SRH524428 TBD524428 TKZ524428 TUV524428 UER524428 UON524428 UYJ524428 VIF524428 VSB524428 WBX524428 WLT524428 WVP524428 H589964 JD589964 SZ589964 ACV589964 AMR589964 AWN589964 BGJ589964 BQF589964 CAB589964 CJX589964 CTT589964 DDP589964 DNL589964 DXH589964 EHD589964 EQZ589964 FAV589964 FKR589964 FUN589964 GEJ589964 GOF589964 GYB589964 HHX589964 HRT589964 IBP589964 ILL589964 IVH589964 JFD589964 JOZ589964 JYV589964 KIR589964 KSN589964 LCJ589964 LMF589964 LWB589964 MFX589964 MPT589964 MZP589964 NJL589964 NTH589964 ODD589964 OMZ589964 OWV589964 PGR589964 PQN589964 QAJ589964 QKF589964 QUB589964 RDX589964 RNT589964 RXP589964 SHL589964 SRH589964 TBD589964 TKZ589964 TUV589964 UER589964 UON589964 UYJ589964 VIF589964 VSB589964 WBX589964 WLT589964 WVP589964 H655500 JD655500 SZ655500 ACV655500 AMR655500 AWN655500 BGJ655500 BQF655500 CAB655500 CJX655500 CTT655500 DDP655500 DNL655500 DXH655500 EHD655500 EQZ655500 FAV655500 FKR655500 FUN655500 GEJ655500 GOF655500 GYB655500 HHX655500 HRT655500 IBP655500 ILL655500 IVH655500 JFD655500 JOZ655500 JYV655500 KIR655500 KSN655500 LCJ655500 LMF655500 LWB655500 MFX655500 MPT655500 MZP655500 NJL655500 NTH655500 ODD655500 OMZ655500 OWV655500 PGR655500 PQN655500 QAJ655500 QKF655500 QUB655500 RDX655500 RNT655500 RXP655500 SHL655500 SRH655500 TBD655500 TKZ655500 TUV655500 UER655500 UON655500 UYJ655500 VIF655500 VSB655500 WBX655500 WLT655500 WVP655500 H721036 JD721036 SZ721036 ACV721036 AMR721036 AWN721036 BGJ721036 BQF721036 CAB721036 CJX721036 CTT721036 DDP721036 DNL721036 DXH721036 EHD721036 EQZ721036 FAV721036 FKR721036 FUN721036 GEJ721036 GOF721036 GYB721036 HHX721036 HRT721036 IBP721036 ILL721036 IVH721036 JFD721036 JOZ721036 JYV721036 KIR721036 KSN721036 LCJ721036 LMF721036 LWB721036 MFX721036 MPT721036 MZP721036 NJL721036 NTH721036 ODD721036 OMZ721036 OWV721036 PGR721036 PQN721036 QAJ721036 QKF721036 QUB721036 RDX721036 RNT721036 RXP721036 SHL721036 SRH721036 TBD721036 TKZ721036 TUV721036 UER721036 UON721036 UYJ721036 VIF721036 VSB721036 WBX721036 WLT721036 WVP721036 H786572 JD786572 SZ786572 ACV786572 AMR786572 AWN786572 BGJ786572 BQF786572 CAB786572 CJX786572 CTT786572 DDP786572 DNL786572 DXH786572 EHD786572 EQZ786572 FAV786572 FKR786572 FUN786572 GEJ786572 GOF786572 GYB786572 HHX786572 HRT786572 IBP786572 ILL786572 IVH786572 JFD786572 JOZ786572 JYV786572 KIR786572 KSN786572 LCJ786572 LMF786572 LWB786572 MFX786572 MPT786572 MZP786572 NJL786572 NTH786572 ODD786572 OMZ786572 OWV786572 PGR786572 PQN786572 QAJ786572 QKF786572 QUB786572 RDX786572 RNT786572 RXP786572 SHL786572 SRH786572 TBD786572 TKZ786572 TUV786572 UER786572 UON786572 UYJ786572 VIF786572 VSB786572 WBX786572 WLT786572 WVP786572 H852108 JD852108 SZ852108 ACV852108 AMR852108 AWN852108 BGJ852108 BQF852108 CAB852108 CJX852108 CTT852108 DDP852108 DNL852108 DXH852108 EHD852108 EQZ852108 FAV852108 FKR852108 FUN852108 GEJ852108 GOF852108 GYB852108 HHX852108 HRT852108 IBP852108 ILL852108 IVH852108 JFD852108 JOZ852108 JYV852108 KIR852108 KSN852108 LCJ852108 LMF852108 LWB852108 MFX852108 MPT852108 MZP852108 NJL852108 NTH852108 ODD852108 OMZ852108 OWV852108 PGR852108 PQN852108 QAJ852108 QKF852108 QUB852108 RDX852108 RNT852108 RXP852108 SHL852108 SRH852108 TBD852108 TKZ852108 TUV852108 UER852108 UON852108 UYJ852108 VIF852108 VSB852108 WBX852108 WLT852108 WVP852108 H917644 JD917644 SZ917644 ACV917644 AMR917644 AWN917644 BGJ917644 BQF917644 CAB917644 CJX917644 CTT917644 DDP917644 DNL917644 DXH917644 EHD917644 EQZ917644 FAV917644 FKR917644 FUN917644 GEJ917644 GOF917644 GYB917644 HHX917644 HRT917644 IBP917644 ILL917644 IVH917644 JFD917644 JOZ917644 JYV917644 KIR917644 KSN917644 LCJ917644 LMF917644 LWB917644 MFX917644 MPT917644 MZP917644 NJL917644 NTH917644 ODD917644 OMZ917644 OWV917644 PGR917644 PQN917644 QAJ917644 QKF917644 QUB917644 RDX917644 RNT917644 RXP917644 SHL917644 SRH917644 TBD917644 TKZ917644 TUV917644 UER917644 UON917644 UYJ917644 VIF917644 VSB917644 WBX917644 WLT917644 WVP917644 H983180 JD983180 SZ983180 ACV983180 AMR983180 AWN983180 BGJ983180 BQF983180 CAB983180 CJX983180 CTT983180 DDP983180 DNL983180 DXH983180 EHD983180 EQZ983180 FAV983180 FKR983180 FUN983180 GEJ983180 GOF983180 GYB983180 HHX983180 HRT983180 IBP983180 ILL983180 IVH983180 JFD983180 JOZ983180 JYV983180 KIR983180 KSN983180 LCJ983180 LMF983180 LWB983180 MFX983180 MPT983180 MZP983180 NJL983180 NTH983180 ODD983180 OMZ983180 OWV983180 PGR983180 PQN983180 QAJ983180 QKF983180 QUB983180 RDX983180 RNT983180 RXP983180 SHL983180 SRH983180 TBD983180 TKZ983180 TUV983180 UER983180 UON983180 UYJ983180 VIF983180 VSB983180 WBX983180 WLT983180 WVP983180 RDX983157 H65674 JD65674 SZ65674 ACV65674 AMR65674 AWN65674 BGJ65674 BQF65674 CAB65674 CJX65674 CTT65674 DDP65674 DNL65674 DXH65674 EHD65674 EQZ65674 FAV65674 FKR65674 FUN65674 GEJ65674 GOF65674 GYB65674 HHX65674 HRT65674 IBP65674 ILL65674 IVH65674 JFD65674 JOZ65674 JYV65674 KIR65674 KSN65674 LCJ65674 LMF65674 LWB65674 MFX65674 MPT65674 MZP65674 NJL65674 NTH65674 ODD65674 OMZ65674 OWV65674 PGR65674 PQN65674 QAJ65674 QKF65674 QUB65674 RDX65674 RNT65674 RXP65674 SHL65674 SRH65674 TBD65674 TKZ65674 TUV65674 UER65674 UON65674 UYJ65674 VIF65674 VSB65674 WBX65674 WLT65674 WVP65674 H131210 JD131210 SZ131210 ACV131210 AMR131210 AWN131210 BGJ131210 BQF131210 CAB131210 CJX131210 CTT131210 DDP131210 DNL131210 DXH131210 EHD131210 EQZ131210 FAV131210 FKR131210 FUN131210 GEJ131210 GOF131210 GYB131210 HHX131210 HRT131210 IBP131210 ILL131210 IVH131210 JFD131210 JOZ131210 JYV131210 KIR131210 KSN131210 LCJ131210 LMF131210 LWB131210 MFX131210 MPT131210 MZP131210 NJL131210 NTH131210 ODD131210 OMZ131210 OWV131210 PGR131210 PQN131210 QAJ131210 QKF131210 QUB131210 RDX131210 RNT131210 RXP131210 SHL131210 SRH131210 TBD131210 TKZ131210 TUV131210 UER131210 UON131210 UYJ131210 VIF131210 VSB131210 WBX131210 WLT131210 WVP131210 H196746 JD196746 SZ196746 ACV196746 AMR196746 AWN196746 BGJ196746 BQF196746 CAB196746 CJX196746 CTT196746 DDP196746 DNL196746 DXH196746 EHD196746 EQZ196746 FAV196746 FKR196746 FUN196746 GEJ196746 GOF196746 GYB196746 HHX196746 HRT196746 IBP196746 ILL196746 IVH196746 JFD196746 JOZ196746 JYV196746 KIR196746 KSN196746 LCJ196746 LMF196746 LWB196746 MFX196746 MPT196746 MZP196746 NJL196746 NTH196746 ODD196746 OMZ196746 OWV196746 PGR196746 PQN196746 QAJ196746 QKF196746 QUB196746 RDX196746 RNT196746 RXP196746 SHL196746 SRH196746 TBD196746 TKZ196746 TUV196746 UER196746 UON196746 UYJ196746 VIF196746 VSB196746 WBX196746 WLT196746 WVP196746 H262282 JD262282 SZ262282 ACV262282 AMR262282 AWN262282 BGJ262282 BQF262282 CAB262282 CJX262282 CTT262282 DDP262282 DNL262282 DXH262282 EHD262282 EQZ262282 FAV262282 FKR262282 FUN262282 GEJ262282 GOF262282 GYB262282 HHX262282 HRT262282 IBP262282 ILL262282 IVH262282 JFD262282 JOZ262282 JYV262282 KIR262282 KSN262282 LCJ262282 LMF262282 LWB262282 MFX262282 MPT262282 MZP262282 NJL262282 NTH262282 ODD262282 OMZ262282 OWV262282 PGR262282 PQN262282 QAJ262282 QKF262282 QUB262282 RDX262282 RNT262282 RXP262282 SHL262282 SRH262282 TBD262282 TKZ262282 TUV262282 UER262282 UON262282 UYJ262282 VIF262282 VSB262282 WBX262282 WLT262282 WVP262282 H327818 JD327818 SZ327818 ACV327818 AMR327818 AWN327818 BGJ327818 BQF327818 CAB327818 CJX327818 CTT327818 DDP327818 DNL327818 DXH327818 EHD327818 EQZ327818 FAV327818 FKR327818 FUN327818 GEJ327818 GOF327818 GYB327818 HHX327818 HRT327818 IBP327818 ILL327818 IVH327818 JFD327818 JOZ327818 JYV327818 KIR327818 KSN327818 LCJ327818 LMF327818 LWB327818 MFX327818 MPT327818 MZP327818 NJL327818 NTH327818 ODD327818 OMZ327818 OWV327818 PGR327818 PQN327818 QAJ327818 QKF327818 QUB327818 RDX327818 RNT327818 RXP327818 SHL327818 SRH327818 TBD327818 TKZ327818 TUV327818 UER327818 UON327818 UYJ327818 VIF327818 VSB327818 WBX327818 WLT327818 WVP327818 H393354 JD393354 SZ393354 ACV393354 AMR393354 AWN393354 BGJ393354 BQF393354 CAB393354 CJX393354 CTT393354 DDP393354 DNL393354 DXH393354 EHD393354 EQZ393354 FAV393354 FKR393354 FUN393354 GEJ393354 GOF393354 GYB393354 HHX393354 HRT393354 IBP393354 ILL393354 IVH393354 JFD393354 JOZ393354 JYV393354 KIR393354 KSN393354 LCJ393354 LMF393354 LWB393354 MFX393354 MPT393354 MZP393354 NJL393354 NTH393354 ODD393354 OMZ393354 OWV393354 PGR393354 PQN393354 QAJ393354 QKF393354 QUB393354 RDX393354 RNT393354 RXP393354 SHL393354 SRH393354 TBD393354 TKZ393354 TUV393354 UER393354 UON393354 UYJ393354 VIF393354 VSB393354 WBX393354 WLT393354 WVP393354 H458890 JD458890 SZ458890 ACV458890 AMR458890 AWN458890 BGJ458890 BQF458890 CAB458890 CJX458890 CTT458890 DDP458890 DNL458890 DXH458890 EHD458890 EQZ458890 FAV458890 FKR458890 FUN458890 GEJ458890 GOF458890 GYB458890 HHX458890 HRT458890 IBP458890 ILL458890 IVH458890 JFD458890 JOZ458890 JYV458890 KIR458890 KSN458890 LCJ458890 LMF458890 LWB458890 MFX458890 MPT458890 MZP458890 NJL458890 NTH458890 ODD458890 OMZ458890 OWV458890 PGR458890 PQN458890 QAJ458890 QKF458890 QUB458890 RDX458890 RNT458890 RXP458890 SHL458890 SRH458890 TBD458890 TKZ458890 TUV458890 UER458890 UON458890 UYJ458890 VIF458890 VSB458890 WBX458890 WLT458890 WVP458890 H524426 JD524426 SZ524426 ACV524426 AMR524426 AWN524426 BGJ524426 BQF524426 CAB524426 CJX524426 CTT524426 DDP524426 DNL524426 DXH524426 EHD524426 EQZ524426 FAV524426 FKR524426 FUN524426 GEJ524426 GOF524426 GYB524426 HHX524426 HRT524426 IBP524426 ILL524426 IVH524426 JFD524426 JOZ524426 JYV524426 KIR524426 KSN524426 LCJ524426 LMF524426 LWB524426 MFX524426 MPT524426 MZP524426 NJL524426 NTH524426 ODD524426 OMZ524426 OWV524426 PGR524426 PQN524426 QAJ524426 QKF524426 QUB524426 RDX524426 RNT524426 RXP524426 SHL524426 SRH524426 TBD524426 TKZ524426 TUV524426 UER524426 UON524426 UYJ524426 VIF524426 VSB524426 WBX524426 WLT524426 WVP524426 H589962 JD589962 SZ589962 ACV589962 AMR589962 AWN589962 BGJ589962 BQF589962 CAB589962 CJX589962 CTT589962 DDP589962 DNL589962 DXH589962 EHD589962 EQZ589962 FAV589962 FKR589962 FUN589962 GEJ589962 GOF589962 GYB589962 HHX589962 HRT589962 IBP589962 ILL589962 IVH589962 JFD589962 JOZ589962 JYV589962 KIR589962 KSN589962 LCJ589962 LMF589962 LWB589962 MFX589962 MPT589962 MZP589962 NJL589962 NTH589962 ODD589962 OMZ589962 OWV589962 PGR589962 PQN589962 QAJ589962 QKF589962 QUB589962 RDX589962 RNT589962 RXP589962 SHL589962 SRH589962 TBD589962 TKZ589962 TUV589962 UER589962 UON589962 UYJ589962 VIF589962 VSB589962 WBX589962 WLT589962 WVP589962 H655498 JD655498 SZ655498 ACV655498 AMR655498 AWN655498 BGJ655498 BQF655498 CAB655498 CJX655498 CTT655498 DDP655498 DNL655498 DXH655498 EHD655498 EQZ655498 FAV655498 FKR655498 FUN655498 GEJ655498 GOF655498 GYB655498 HHX655498 HRT655498 IBP655498 ILL655498 IVH655498 JFD655498 JOZ655498 JYV655498 KIR655498 KSN655498 LCJ655498 LMF655498 LWB655498 MFX655498 MPT655498 MZP655498 NJL655498 NTH655498 ODD655498 OMZ655498 OWV655498 PGR655498 PQN655498 QAJ655498 QKF655498 QUB655498 RDX655498 RNT655498 RXP655498 SHL655498 SRH655498 TBD655498 TKZ655498 TUV655498 UER655498 UON655498 UYJ655498 VIF655498 VSB655498 WBX655498 WLT655498 WVP655498 H721034 JD721034 SZ721034 ACV721034 AMR721034 AWN721034 BGJ721034 BQF721034 CAB721034 CJX721034 CTT721034 DDP721034 DNL721034 DXH721034 EHD721034 EQZ721034 FAV721034 FKR721034 FUN721034 GEJ721034 GOF721034 GYB721034 HHX721034 HRT721034 IBP721034 ILL721034 IVH721034 JFD721034 JOZ721034 JYV721034 KIR721034 KSN721034 LCJ721034 LMF721034 LWB721034 MFX721034 MPT721034 MZP721034 NJL721034 NTH721034 ODD721034 OMZ721034 OWV721034 PGR721034 PQN721034 QAJ721034 QKF721034 QUB721034 RDX721034 RNT721034 RXP721034 SHL721034 SRH721034 TBD721034 TKZ721034 TUV721034 UER721034 UON721034 UYJ721034 VIF721034 VSB721034 WBX721034 WLT721034 WVP721034 H786570 JD786570 SZ786570 ACV786570 AMR786570 AWN786570 BGJ786570 BQF786570 CAB786570 CJX786570 CTT786570 DDP786570 DNL786570 DXH786570 EHD786570 EQZ786570 FAV786570 FKR786570 FUN786570 GEJ786570 GOF786570 GYB786570 HHX786570 HRT786570 IBP786570 ILL786570 IVH786570 JFD786570 JOZ786570 JYV786570 KIR786570 KSN786570 LCJ786570 LMF786570 LWB786570 MFX786570 MPT786570 MZP786570 NJL786570 NTH786570 ODD786570 OMZ786570 OWV786570 PGR786570 PQN786570 QAJ786570 QKF786570 QUB786570 RDX786570 RNT786570 RXP786570 SHL786570 SRH786570 TBD786570 TKZ786570 TUV786570 UER786570 UON786570 UYJ786570 VIF786570 VSB786570 WBX786570 WLT786570 WVP786570 H852106 JD852106 SZ852106 ACV852106 AMR852106 AWN852106 BGJ852106 BQF852106 CAB852106 CJX852106 CTT852106 DDP852106 DNL852106 DXH852106 EHD852106 EQZ852106 FAV852106 FKR852106 FUN852106 GEJ852106 GOF852106 GYB852106 HHX852106 HRT852106 IBP852106 ILL852106 IVH852106 JFD852106 JOZ852106 JYV852106 KIR852106 KSN852106 LCJ852106 LMF852106 LWB852106 MFX852106 MPT852106 MZP852106 NJL852106 NTH852106 ODD852106 OMZ852106 OWV852106 PGR852106 PQN852106 QAJ852106 QKF852106 QUB852106 RDX852106 RNT852106 RXP852106 SHL852106 SRH852106 TBD852106 TKZ852106 TUV852106 UER852106 UON852106 UYJ852106 VIF852106 VSB852106 WBX852106 WLT852106 WVP852106 H917642 JD917642 SZ917642 ACV917642 AMR917642 AWN917642 BGJ917642 BQF917642 CAB917642 CJX917642 CTT917642 DDP917642 DNL917642 DXH917642 EHD917642 EQZ917642 FAV917642 FKR917642 FUN917642 GEJ917642 GOF917642 GYB917642 HHX917642 HRT917642 IBP917642 ILL917642 IVH917642 JFD917642 JOZ917642 JYV917642 KIR917642 KSN917642 LCJ917642 LMF917642 LWB917642 MFX917642 MPT917642 MZP917642 NJL917642 NTH917642 ODD917642 OMZ917642 OWV917642 PGR917642 PQN917642 QAJ917642 QKF917642 QUB917642 RDX917642 RNT917642 RXP917642 SHL917642 SRH917642 TBD917642 TKZ917642 TUV917642 UER917642 UON917642 UYJ917642 VIF917642 VSB917642 WBX917642 WLT917642 WVP917642 H983178 JD983178 SZ983178 ACV983178 AMR983178 AWN983178 BGJ983178 BQF983178 CAB983178 CJX983178 CTT983178 DDP983178 DNL983178 DXH983178 EHD983178 EQZ983178 FAV983178 FKR983178 FUN983178 GEJ983178 GOF983178 GYB983178 HHX983178 HRT983178 IBP983178 ILL983178 IVH983178 JFD983178 JOZ983178 JYV983178 KIR983178 KSN983178 LCJ983178 LMF983178 LWB983178 MFX983178 MPT983178 MZP983178 NJL983178 NTH983178 ODD983178 OMZ983178 OWV983178 PGR983178 PQN983178 QAJ983178 QKF983178 QUB983178 RDX983178 RNT983178 RXP983178 SHL983178 SRH983178 TBD983178 TKZ983178 TUV983178 UER983178 UON983178 UYJ983178 VIF983178 VSB983178 WBX983178 WLT983178 WVP983178 RNT983157 JD173:JD175 SZ173:SZ175 ACV173:ACV175 AMR173:AMR175 AWN173:AWN175 BGJ173:BGJ175 BQF173:BQF175 CAB173:CAB175 CJX173:CJX175 CTT173:CTT175 DDP173:DDP175 DNL173:DNL175 DXH173:DXH175 EHD173:EHD175 EQZ173:EQZ175 FAV173:FAV175 FKR173:FKR175 FUN173:FUN175 GEJ173:GEJ175 GOF173:GOF175 GYB173:GYB175 HHX173:HHX175 HRT173:HRT175 IBP173:IBP175 ILL173:ILL175 IVH173:IVH175 JFD173:JFD175 JOZ173:JOZ175 JYV173:JYV175 KIR173:KIR175 KSN173:KSN175 LCJ173:LCJ175 LMF173:LMF175 LWB173:LWB175 MFX173:MFX175 MPT173:MPT175 MZP173:MZP175 NJL173:NJL175 NTH173:NTH175 ODD173:ODD175 OMZ173:OMZ175 OWV173:OWV175 PGR173:PGR175 PQN173:PQN175 QAJ173:QAJ175 QKF173:QKF175 QUB173:QUB175 RDX173:RDX175 RNT173:RNT175 RXP173:RXP175 SHL173:SHL175 SRH173:SRH175 TBD173:TBD175 TKZ173:TKZ175 TUV173:TUV175 UER173:UER175 UON173:UON175 UYJ173:UYJ175 VIF173:VIF175 VSB173:VSB175 WBX173:WBX175 WLT173:WLT175 WVP173:WVP175 H65672 JD65672 SZ65672 ACV65672 AMR65672 AWN65672 BGJ65672 BQF65672 CAB65672 CJX65672 CTT65672 DDP65672 DNL65672 DXH65672 EHD65672 EQZ65672 FAV65672 FKR65672 FUN65672 GEJ65672 GOF65672 GYB65672 HHX65672 HRT65672 IBP65672 ILL65672 IVH65672 JFD65672 JOZ65672 JYV65672 KIR65672 KSN65672 LCJ65672 LMF65672 LWB65672 MFX65672 MPT65672 MZP65672 NJL65672 NTH65672 ODD65672 OMZ65672 OWV65672 PGR65672 PQN65672 QAJ65672 QKF65672 QUB65672 RDX65672 RNT65672 RXP65672 SHL65672 SRH65672 TBD65672 TKZ65672 TUV65672 UER65672 UON65672 UYJ65672 VIF65672 VSB65672 WBX65672 WLT65672 WVP65672 H131208 JD131208 SZ131208 ACV131208 AMR131208 AWN131208 BGJ131208 BQF131208 CAB131208 CJX131208 CTT131208 DDP131208 DNL131208 DXH131208 EHD131208 EQZ131208 FAV131208 FKR131208 FUN131208 GEJ131208 GOF131208 GYB131208 HHX131208 HRT131208 IBP131208 ILL131208 IVH131208 JFD131208 JOZ131208 JYV131208 KIR131208 KSN131208 LCJ131208 LMF131208 LWB131208 MFX131208 MPT131208 MZP131208 NJL131208 NTH131208 ODD131208 OMZ131208 OWV131208 PGR131208 PQN131208 QAJ131208 QKF131208 QUB131208 RDX131208 RNT131208 RXP131208 SHL131208 SRH131208 TBD131208 TKZ131208 TUV131208 UER131208 UON131208 UYJ131208 VIF131208 VSB131208 WBX131208 WLT131208 WVP131208 H196744 JD196744 SZ196744 ACV196744 AMR196744 AWN196744 BGJ196744 BQF196744 CAB196744 CJX196744 CTT196744 DDP196744 DNL196744 DXH196744 EHD196744 EQZ196744 FAV196744 FKR196744 FUN196744 GEJ196744 GOF196744 GYB196744 HHX196744 HRT196744 IBP196744 ILL196744 IVH196744 JFD196744 JOZ196744 JYV196744 KIR196744 KSN196744 LCJ196744 LMF196744 LWB196744 MFX196744 MPT196744 MZP196744 NJL196744 NTH196744 ODD196744 OMZ196744 OWV196744 PGR196744 PQN196744 QAJ196744 QKF196744 QUB196744 RDX196744 RNT196744 RXP196744 SHL196744 SRH196744 TBD196744 TKZ196744 TUV196744 UER196744 UON196744 UYJ196744 VIF196744 VSB196744 WBX196744 WLT196744 WVP196744 H262280 JD262280 SZ262280 ACV262280 AMR262280 AWN262280 BGJ262280 BQF262280 CAB262280 CJX262280 CTT262280 DDP262280 DNL262280 DXH262280 EHD262280 EQZ262280 FAV262280 FKR262280 FUN262280 GEJ262280 GOF262280 GYB262280 HHX262280 HRT262280 IBP262280 ILL262280 IVH262280 JFD262280 JOZ262280 JYV262280 KIR262280 KSN262280 LCJ262280 LMF262280 LWB262280 MFX262280 MPT262280 MZP262280 NJL262280 NTH262280 ODD262280 OMZ262280 OWV262280 PGR262280 PQN262280 QAJ262280 QKF262280 QUB262280 RDX262280 RNT262280 RXP262280 SHL262280 SRH262280 TBD262280 TKZ262280 TUV262280 UER262280 UON262280 UYJ262280 VIF262280 VSB262280 WBX262280 WLT262280 WVP262280 H327816 JD327816 SZ327816 ACV327816 AMR327816 AWN327816 BGJ327816 BQF327816 CAB327816 CJX327816 CTT327816 DDP327816 DNL327816 DXH327816 EHD327816 EQZ327816 FAV327816 FKR327816 FUN327816 GEJ327816 GOF327816 GYB327816 HHX327816 HRT327816 IBP327816 ILL327816 IVH327816 JFD327816 JOZ327816 JYV327816 KIR327816 KSN327816 LCJ327816 LMF327816 LWB327816 MFX327816 MPT327816 MZP327816 NJL327816 NTH327816 ODD327816 OMZ327816 OWV327816 PGR327816 PQN327816 QAJ327816 QKF327816 QUB327816 RDX327816 RNT327816 RXP327816 SHL327816 SRH327816 TBD327816 TKZ327816 TUV327816 UER327816 UON327816 UYJ327816 VIF327816 VSB327816 WBX327816 WLT327816 WVP327816 H393352 JD393352 SZ393352 ACV393352 AMR393352 AWN393352 BGJ393352 BQF393352 CAB393352 CJX393352 CTT393352 DDP393352 DNL393352 DXH393352 EHD393352 EQZ393352 FAV393352 FKR393352 FUN393352 GEJ393352 GOF393352 GYB393352 HHX393352 HRT393352 IBP393352 ILL393352 IVH393352 JFD393352 JOZ393352 JYV393352 KIR393352 KSN393352 LCJ393352 LMF393352 LWB393352 MFX393352 MPT393352 MZP393352 NJL393352 NTH393352 ODD393352 OMZ393352 OWV393352 PGR393352 PQN393352 QAJ393352 QKF393352 QUB393352 RDX393352 RNT393352 RXP393352 SHL393352 SRH393352 TBD393352 TKZ393352 TUV393352 UER393352 UON393352 UYJ393352 VIF393352 VSB393352 WBX393352 WLT393352 WVP393352 H458888 JD458888 SZ458888 ACV458888 AMR458888 AWN458888 BGJ458888 BQF458888 CAB458888 CJX458888 CTT458888 DDP458888 DNL458888 DXH458888 EHD458888 EQZ458888 FAV458888 FKR458888 FUN458888 GEJ458888 GOF458888 GYB458888 HHX458888 HRT458888 IBP458888 ILL458888 IVH458888 JFD458888 JOZ458888 JYV458888 KIR458888 KSN458888 LCJ458888 LMF458888 LWB458888 MFX458888 MPT458888 MZP458888 NJL458888 NTH458888 ODD458888 OMZ458888 OWV458888 PGR458888 PQN458888 QAJ458888 QKF458888 QUB458888 RDX458888 RNT458888 RXP458888 SHL458888 SRH458888 TBD458888 TKZ458888 TUV458888 UER458888 UON458888 UYJ458888 VIF458888 VSB458888 WBX458888 WLT458888 WVP458888 H524424 JD524424 SZ524424 ACV524424 AMR524424 AWN524424 BGJ524424 BQF524424 CAB524424 CJX524424 CTT524424 DDP524424 DNL524424 DXH524424 EHD524424 EQZ524424 FAV524424 FKR524424 FUN524424 GEJ524424 GOF524424 GYB524424 HHX524424 HRT524424 IBP524424 ILL524424 IVH524424 JFD524424 JOZ524424 JYV524424 KIR524424 KSN524424 LCJ524424 LMF524424 LWB524424 MFX524424 MPT524424 MZP524424 NJL524424 NTH524424 ODD524424 OMZ524424 OWV524424 PGR524424 PQN524424 QAJ524424 QKF524424 QUB524424 RDX524424 RNT524424 RXP524424 SHL524424 SRH524424 TBD524424 TKZ524424 TUV524424 UER524424 UON524424 UYJ524424 VIF524424 VSB524424 WBX524424 WLT524424 WVP524424 H589960 JD589960 SZ589960 ACV589960 AMR589960 AWN589960 BGJ589960 BQF589960 CAB589960 CJX589960 CTT589960 DDP589960 DNL589960 DXH589960 EHD589960 EQZ589960 FAV589960 FKR589960 FUN589960 GEJ589960 GOF589960 GYB589960 HHX589960 HRT589960 IBP589960 ILL589960 IVH589960 JFD589960 JOZ589960 JYV589960 KIR589960 KSN589960 LCJ589960 LMF589960 LWB589960 MFX589960 MPT589960 MZP589960 NJL589960 NTH589960 ODD589960 OMZ589960 OWV589960 PGR589960 PQN589960 QAJ589960 QKF589960 QUB589960 RDX589960 RNT589960 RXP589960 SHL589960 SRH589960 TBD589960 TKZ589960 TUV589960 UER589960 UON589960 UYJ589960 VIF589960 VSB589960 WBX589960 WLT589960 WVP589960 H655496 JD655496 SZ655496 ACV655496 AMR655496 AWN655496 BGJ655496 BQF655496 CAB655496 CJX655496 CTT655496 DDP655496 DNL655496 DXH655496 EHD655496 EQZ655496 FAV655496 FKR655496 FUN655496 GEJ655496 GOF655496 GYB655496 HHX655496 HRT655496 IBP655496 ILL655496 IVH655496 JFD655496 JOZ655496 JYV655496 KIR655496 KSN655496 LCJ655496 LMF655496 LWB655496 MFX655496 MPT655496 MZP655496 NJL655496 NTH655496 ODD655496 OMZ655496 OWV655496 PGR655496 PQN655496 QAJ655496 QKF655496 QUB655496 RDX655496 RNT655496 RXP655496 SHL655496 SRH655496 TBD655496 TKZ655496 TUV655496 UER655496 UON655496 UYJ655496 VIF655496 VSB655496 WBX655496 WLT655496 WVP655496 H721032 JD721032 SZ721032 ACV721032 AMR721032 AWN721032 BGJ721032 BQF721032 CAB721032 CJX721032 CTT721032 DDP721032 DNL721032 DXH721032 EHD721032 EQZ721032 FAV721032 FKR721032 FUN721032 GEJ721032 GOF721032 GYB721032 HHX721032 HRT721032 IBP721032 ILL721032 IVH721032 JFD721032 JOZ721032 JYV721032 KIR721032 KSN721032 LCJ721032 LMF721032 LWB721032 MFX721032 MPT721032 MZP721032 NJL721032 NTH721032 ODD721032 OMZ721032 OWV721032 PGR721032 PQN721032 QAJ721032 QKF721032 QUB721032 RDX721032 RNT721032 RXP721032 SHL721032 SRH721032 TBD721032 TKZ721032 TUV721032 UER721032 UON721032 UYJ721032 VIF721032 VSB721032 WBX721032 WLT721032 WVP721032 H786568 JD786568 SZ786568 ACV786568 AMR786568 AWN786568 BGJ786568 BQF786568 CAB786568 CJX786568 CTT786568 DDP786568 DNL786568 DXH786568 EHD786568 EQZ786568 FAV786568 FKR786568 FUN786568 GEJ786568 GOF786568 GYB786568 HHX786568 HRT786568 IBP786568 ILL786568 IVH786568 JFD786568 JOZ786568 JYV786568 KIR786568 KSN786568 LCJ786568 LMF786568 LWB786568 MFX786568 MPT786568 MZP786568 NJL786568 NTH786568 ODD786568 OMZ786568 OWV786568 PGR786568 PQN786568 QAJ786568 QKF786568 QUB786568 RDX786568 RNT786568 RXP786568 SHL786568 SRH786568 TBD786568 TKZ786568 TUV786568 UER786568 UON786568 UYJ786568 VIF786568 VSB786568 WBX786568 WLT786568 WVP786568 H852104 JD852104 SZ852104 ACV852104 AMR852104 AWN852104 BGJ852104 BQF852104 CAB852104 CJX852104 CTT852104 DDP852104 DNL852104 DXH852104 EHD852104 EQZ852104 FAV852104 FKR852104 FUN852104 GEJ852104 GOF852104 GYB852104 HHX852104 HRT852104 IBP852104 ILL852104 IVH852104 JFD852104 JOZ852104 JYV852104 KIR852104 KSN852104 LCJ852104 LMF852104 LWB852104 MFX852104 MPT852104 MZP852104 NJL852104 NTH852104 ODD852104 OMZ852104 OWV852104 PGR852104 PQN852104 QAJ852104 QKF852104 QUB852104 RDX852104 RNT852104 RXP852104 SHL852104 SRH852104 TBD852104 TKZ852104 TUV852104 UER852104 UON852104 UYJ852104 VIF852104 VSB852104 WBX852104 WLT852104 WVP852104 H917640 JD917640 SZ917640 ACV917640 AMR917640 AWN917640 BGJ917640 BQF917640 CAB917640 CJX917640 CTT917640 DDP917640 DNL917640 DXH917640 EHD917640 EQZ917640 FAV917640 FKR917640 FUN917640 GEJ917640 GOF917640 GYB917640 HHX917640 HRT917640 IBP917640 ILL917640 IVH917640 JFD917640 JOZ917640 JYV917640 KIR917640 KSN917640 LCJ917640 LMF917640 LWB917640 MFX917640 MPT917640 MZP917640 NJL917640 NTH917640 ODD917640 OMZ917640 OWV917640 PGR917640 PQN917640 QAJ917640 QKF917640 QUB917640 RDX917640 RNT917640 RXP917640 SHL917640 SRH917640 TBD917640 TKZ917640 TUV917640 UER917640 UON917640 UYJ917640 VIF917640 VSB917640 WBX917640 WLT917640 WVP917640 H983176 JD983176 SZ983176 ACV983176 AMR983176 AWN983176 BGJ983176 BQF983176 CAB983176 CJX983176 CTT983176 DDP983176 DNL983176 DXH983176 EHD983176 EQZ983176 FAV983176 FKR983176 FUN983176 GEJ983176 GOF983176 GYB983176 HHX983176 HRT983176 IBP983176 ILL983176 IVH983176 JFD983176 JOZ983176 JYV983176 KIR983176 KSN983176 LCJ983176 LMF983176 LWB983176 MFX983176 MPT983176 MZP983176 NJL983176 NTH983176 ODD983176 OMZ983176 OWV983176 PGR983176 PQN983176 QAJ983176 QKF983176 QUB983176 RDX983176 RNT983176 RXP983176 SHL983176 SRH983176 TBD983176 TKZ983176 TUV983176 UER983176 UON983176 UYJ983176 VIF983176 VSB983176 WBX983176 WLT983176 WVP983176 SHL983157 JD159 SZ159 ACV159 AMR159 AWN159 BGJ159 BQF159 CAB159 CJX159 CTT159 DDP159 DNL159 DXH159 EHD159 EQZ159 FAV159 FKR159 FUN159 GEJ159 GOF159 GYB159 HHX159 HRT159 IBP159 ILL159 IVH159 JFD159 JOZ159 JYV159 KIR159 KSN159 LCJ159 LMF159 LWB159 MFX159 MPT159 MZP159 NJL159 NTH159 ODD159 OMZ159 OWV159 PGR159 PQN159 QAJ159 QKF159 QUB159 RDX159 RNT159 RXP159 SHL159 SRH159 TBD159 TKZ159 TUV159 UER159 UON159 UYJ159 VIF159 VSB159 WBX159 WLT159 WVP159 H65655 JD65655 SZ65655 ACV65655 AMR65655 AWN65655 BGJ65655 BQF65655 CAB65655 CJX65655 CTT65655 DDP65655 DNL65655 DXH65655 EHD65655 EQZ65655 FAV65655 FKR65655 FUN65655 GEJ65655 GOF65655 GYB65655 HHX65655 HRT65655 IBP65655 ILL65655 IVH65655 JFD65655 JOZ65655 JYV65655 KIR65655 KSN65655 LCJ65655 LMF65655 LWB65655 MFX65655 MPT65655 MZP65655 NJL65655 NTH65655 ODD65655 OMZ65655 OWV65655 PGR65655 PQN65655 QAJ65655 QKF65655 QUB65655 RDX65655 RNT65655 RXP65655 SHL65655 SRH65655 TBD65655 TKZ65655 TUV65655 UER65655 UON65655 UYJ65655 VIF65655 VSB65655 WBX65655 WLT65655 WVP65655 H131191 JD131191 SZ131191 ACV131191 AMR131191 AWN131191 BGJ131191 BQF131191 CAB131191 CJX131191 CTT131191 DDP131191 DNL131191 DXH131191 EHD131191 EQZ131191 FAV131191 FKR131191 FUN131191 GEJ131191 GOF131191 GYB131191 HHX131191 HRT131191 IBP131191 ILL131191 IVH131191 JFD131191 JOZ131191 JYV131191 KIR131191 KSN131191 LCJ131191 LMF131191 LWB131191 MFX131191 MPT131191 MZP131191 NJL131191 NTH131191 ODD131191 OMZ131191 OWV131191 PGR131191 PQN131191 QAJ131191 QKF131191 QUB131191 RDX131191 RNT131191 RXP131191 SHL131191 SRH131191 TBD131191 TKZ131191 TUV131191 UER131191 UON131191 UYJ131191 VIF131191 VSB131191 WBX131191 WLT131191 WVP131191 H196727 JD196727 SZ196727 ACV196727 AMR196727 AWN196727 BGJ196727 BQF196727 CAB196727 CJX196727 CTT196727 DDP196727 DNL196727 DXH196727 EHD196727 EQZ196727 FAV196727 FKR196727 FUN196727 GEJ196727 GOF196727 GYB196727 HHX196727 HRT196727 IBP196727 ILL196727 IVH196727 JFD196727 JOZ196727 JYV196727 KIR196727 KSN196727 LCJ196727 LMF196727 LWB196727 MFX196727 MPT196727 MZP196727 NJL196727 NTH196727 ODD196727 OMZ196727 OWV196727 PGR196727 PQN196727 QAJ196727 QKF196727 QUB196727 RDX196727 RNT196727 RXP196727 SHL196727 SRH196727 TBD196727 TKZ196727 TUV196727 UER196727 UON196727 UYJ196727 VIF196727 VSB196727 WBX196727 WLT196727 WVP196727 H262263 JD262263 SZ262263 ACV262263 AMR262263 AWN262263 BGJ262263 BQF262263 CAB262263 CJX262263 CTT262263 DDP262263 DNL262263 DXH262263 EHD262263 EQZ262263 FAV262263 FKR262263 FUN262263 GEJ262263 GOF262263 GYB262263 HHX262263 HRT262263 IBP262263 ILL262263 IVH262263 JFD262263 JOZ262263 JYV262263 KIR262263 KSN262263 LCJ262263 LMF262263 LWB262263 MFX262263 MPT262263 MZP262263 NJL262263 NTH262263 ODD262263 OMZ262263 OWV262263 PGR262263 PQN262263 QAJ262263 QKF262263 QUB262263 RDX262263 RNT262263 RXP262263 SHL262263 SRH262263 TBD262263 TKZ262263 TUV262263 UER262263 UON262263 UYJ262263 VIF262263 VSB262263 WBX262263 WLT262263 WVP262263 H327799 JD327799 SZ327799 ACV327799 AMR327799 AWN327799 BGJ327799 BQF327799 CAB327799 CJX327799 CTT327799 DDP327799 DNL327799 DXH327799 EHD327799 EQZ327799 FAV327799 FKR327799 FUN327799 GEJ327799 GOF327799 GYB327799 HHX327799 HRT327799 IBP327799 ILL327799 IVH327799 JFD327799 JOZ327799 JYV327799 KIR327799 KSN327799 LCJ327799 LMF327799 LWB327799 MFX327799 MPT327799 MZP327799 NJL327799 NTH327799 ODD327799 OMZ327799 OWV327799 PGR327799 PQN327799 QAJ327799 QKF327799 QUB327799 RDX327799 RNT327799 RXP327799 SHL327799 SRH327799 TBD327799 TKZ327799 TUV327799 UER327799 UON327799 UYJ327799 VIF327799 VSB327799 WBX327799 WLT327799 WVP327799 H393335 JD393335 SZ393335 ACV393335 AMR393335 AWN393335 BGJ393335 BQF393335 CAB393335 CJX393335 CTT393335 DDP393335 DNL393335 DXH393335 EHD393335 EQZ393335 FAV393335 FKR393335 FUN393335 GEJ393335 GOF393335 GYB393335 HHX393335 HRT393335 IBP393335 ILL393335 IVH393335 JFD393335 JOZ393335 JYV393335 KIR393335 KSN393335 LCJ393335 LMF393335 LWB393335 MFX393335 MPT393335 MZP393335 NJL393335 NTH393335 ODD393335 OMZ393335 OWV393335 PGR393335 PQN393335 QAJ393335 QKF393335 QUB393335 RDX393335 RNT393335 RXP393335 SHL393335 SRH393335 TBD393335 TKZ393335 TUV393335 UER393335 UON393335 UYJ393335 VIF393335 VSB393335 WBX393335 WLT393335 WVP393335 H458871 JD458871 SZ458871 ACV458871 AMR458871 AWN458871 BGJ458871 BQF458871 CAB458871 CJX458871 CTT458871 DDP458871 DNL458871 DXH458871 EHD458871 EQZ458871 FAV458871 FKR458871 FUN458871 GEJ458871 GOF458871 GYB458871 HHX458871 HRT458871 IBP458871 ILL458871 IVH458871 JFD458871 JOZ458871 JYV458871 KIR458871 KSN458871 LCJ458871 LMF458871 LWB458871 MFX458871 MPT458871 MZP458871 NJL458871 NTH458871 ODD458871 OMZ458871 OWV458871 PGR458871 PQN458871 QAJ458871 QKF458871 QUB458871 RDX458871 RNT458871 RXP458871 SHL458871 SRH458871 TBD458871 TKZ458871 TUV458871 UER458871 UON458871 UYJ458871 VIF458871 VSB458871 WBX458871 WLT458871 WVP458871 H524407 JD524407 SZ524407 ACV524407 AMR524407 AWN524407 BGJ524407 BQF524407 CAB524407 CJX524407 CTT524407 DDP524407 DNL524407 DXH524407 EHD524407 EQZ524407 FAV524407 FKR524407 FUN524407 GEJ524407 GOF524407 GYB524407 HHX524407 HRT524407 IBP524407 ILL524407 IVH524407 JFD524407 JOZ524407 JYV524407 KIR524407 KSN524407 LCJ524407 LMF524407 LWB524407 MFX524407 MPT524407 MZP524407 NJL524407 NTH524407 ODD524407 OMZ524407 OWV524407 PGR524407 PQN524407 QAJ524407 QKF524407 QUB524407 RDX524407 RNT524407 RXP524407 SHL524407 SRH524407 TBD524407 TKZ524407 TUV524407 UER524407 UON524407 UYJ524407 VIF524407 VSB524407 WBX524407 WLT524407 WVP524407 H589943 JD589943 SZ589943 ACV589943 AMR589943 AWN589943 BGJ589943 BQF589943 CAB589943 CJX589943 CTT589943 DDP589943 DNL589943 DXH589943 EHD589943 EQZ589943 FAV589943 FKR589943 FUN589943 GEJ589943 GOF589943 GYB589943 HHX589943 HRT589943 IBP589943 ILL589943 IVH589943 JFD589943 JOZ589943 JYV589943 KIR589943 KSN589943 LCJ589943 LMF589943 LWB589943 MFX589943 MPT589943 MZP589943 NJL589943 NTH589943 ODD589943 OMZ589943 OWV589943 PGR589943 PQN589943 QAJ589943 QKF589943 QUB589943 RDX589943 RNT589943 RXP589943 SHL589943 SRH589943 TBD589943 TKZ589943 TUV589943 UER589943 UON589943 UYJ589943 VIF589943 VSB589943 WBX589943 WLT589943 WVP589943 H655479 JD655479 SZ655479 ACV655479 AMR655479 AWN655479 BGJ655479 BQF655479 CAB655479 CJX655479 CTT655479 DDP655479 DNL655479 DXH655479 EHD655479 EQZ655479 FAV655479 FKR655479 FUN655479 GEJ655479 GOF655479 GYB655479 HHX655479 HRT655479 IBP655479 ILL655479 IVH655479 JFD655479 JOZ655479 JYV655479 KIR655479 KSN655479 LCJ655479 LMF655479 LWB655479 MFX655479 MPT655479 MZP655479 NJL655479 NTH655479 ODD655479 OMZ655479 OWV655479 PGR655479 PQN655479 QAJ655479 QKF655479 QUB655479 RDX655479 RNT655479 RXP655479 SHL655479 SRH655479 TBD655479 TKZ655479 TUV655479 UER655479 UON655479 UYJ655479 VIF655479 VSB655479 WBX655479 WLT655479 WVP655479 H721015 JD721015 SZ721015 ACV721015 AMR721015 AWN721015 BGJ721015 BQF721015 CAB721015 CJX721015 CTT721015 DDP721015 DNL721015 DXH721015 EHD721015 EQZ721015 FAV721015 FKR721015 FUN721015 GEJ721015 GOF721015 GYB721015 HHX721015 HRT721015 IBP721015 ILL721015 IVH721015 JFD721015 JOZ721015 JYV721015 KIR721015 KSN721015 LCJ721015 LMF721015 LWB721015 MFX721015 MPT721015 MZP721015 NJL721015 NTH721015 ODD721015 OMZ721015 OWV721015 PGR721015 PQN721015 QAJ721015 QKF721015 QUB721015 RDX721015 RNT721015 RXP721015 SHL721015 SRH721015 TBD721015 TKZ721015 TUV721015 UER721015 UON721015 UYJ721015 VIF721015 VSB721015 WBX721015 WLT721015 WVP721015 H786551 JD786551 SZ786551 ACV786551 AMR786551 AWN786551 BGJ786551 BQF786551 CAB786551 CJX786551 CTT786551 DDP786551 DNL786551 DXH786551 EHD786551 EQZ786551 FAV786551 FKR786551 FUN786551 GEJ786551 GOF786551 GYB786551 HHX786551 HRT786551 IBP786551 ILL786551 IVH786551 JFD786551 JOZ786551 JYV786551 KIR786551 KSN786551 LCJ786551 LMF786551 LWB786551 MFX786551 MPT786551 MZP786551 NJL786551 NTH786551 ODD786551 OMZ786551 OWV786551 PGR786551 PQN786551 QAJ786551 QKF786551 QUB786551 RDX786551 RNT786551 RXP786551 SHL786551 SRH786551 TBD786551 TKZ786551 TUV786551 UER786551 UON786551 UYJ786551 VIF786551 VSB786551 WBX786551 WLT786551 WVP786551 H852087 JD852087 SZ852087 ACV852087 AMR852087 AWN852087 BGJ852087 BQF852087 CAB852087 CJX852087 CTT852087 DDP852087 DNL852087 DXH852087 EHD852087 EQZ852087 FAV852087 FKR852087 FUN852087 GEJ852087 GOF852087 GYB852087 HHX852087 HRT852087 IBP852087 ILL852087 IVH852087 JFD852087 JOZ852087 JYV852087 KIR852087 KSN852087 LCJ852087 LMF852087 LWB852087 MFX852087 MPT852087 MZP852087 NJL852087 NTH852087 ODD852087 OMZ852087 OWV852087 PGR852087 PQN852087 QAJ852087 QKF852087 QUB852087 RDX852087 RNT852087 RXP852087 SHL852087 SRH852087 TBD852087 TKZ852087 TUV852087 UER852087 UON852087 UYJ852087 VIF852087 VSB852087 WBX852087 WLT852087 WVP852087 H917623 JD917623 SZ917623 ACV917623 AMR917623 AWN917623 BGJ917623 BQF917623 CAB917623 CJX917623 CTT917623 DDP917623 DNL917623 DXH917623 EHD917623 EQZ917623 FAV917623 FKR917623 FUN917623 GEJ917623 GOF917623 GYB917623 HHX917623 HRT917623 IBP917623 ILL917623 IVH917623 JFD917623 JOZ917623 JYV917623 KIR917623 KSN917623 LCJ917623 LMF917623 LWB917623 MFX917623 MPT917623 MZP917623 NJL917623 NTH917623 ODD917623 OMZ917623 OWV917623 PGR917623 PQN917623 QAJ917623 QKF917623 QUB917623 RDX917623 RNT917623 RXP917623 SHL917623 SRH917623 TBD917623 TKZ917623 TUV917623 UER917623 UON917623 UYJ917623 VIF917623 VSB917623 WBX917623 WLT917623 WVP917623 H983159 JD983159 SZ983159 ACV983159 AMR983159 AWN983159 BGJ983159 BQF983159 CAB983159 CJX983159 CTT983159 DDP983159 DNL983159 DXH983159 EHD983159 EQZ983159 FAV983159 FKR983159 FUN983159 GEJ983159 GOF983159 GYB983159 HHX983159 HRT983159 IBP983159 ILL983159 IVH983159 JFD983159 JOZ983159 JYV983159 KIR983159 KSN983159 LCJ983159 LMF983159 LWB983159 MFX983159 MPT983159 MZP983159 NJL983159 NTH983159 ODD983159 OMZ983159 OWV983159 PGR983159 PQN983159 QAJ983159 QKF983159 QUB983159 RDX983159 RNT983159 RXP983159 SHL983159 SRH983159 TBD983159 TKZ983159 TUV983159 UER983159 UON983159 UYJ983159 VIF983159 VSB983159 WBX983159 WLT983159 WVP983159 TBD983157 JD151 SZ151 ACV151 AMR151 AWN151 BGJ151 BQF151 CAB151 CJX151 CTT151 DDP151 DNL151 DXH151 EHD151 EQZ151 FAV151 FKR151 FUN151 GEJ151 GOF151 GYB151 HHX151 HRT151 IBP151 ILL151 IVH151 JFD151 JOZ151 JYV151 KIR151 KSN151 LCJ151 LMF151 LWB151 MFX151 MPT151 MZP151 NJL151 NTH151 ODD151 OMZ151 OWV151 PGR151 PQN151 QAJ151 QKF151 QUB151 RDX151 RNT151 RXP151 SHL151 SRH151 TBD151 TKZ151 TUV151 UER151 UON151 UYJ151 VIF151 VSB151 WBX151 WLT151 WVP151 H65647 JD65647 SZ65647 ACV65647 AMR65647 AWN65647 BGJ65647 BQF65647 CAB65647 CJX65647 CTT65647 DDP65647 DNL65647 DXH65647 EHD65647 EQZ65647 FAV65647 FKR65647 FUN65647 GEJ65647 GOF65647 GYB65647 HHX65647 HRT65647 IBP65647 ILL65647 IVH65647 JFD65647 JOZ65647 JYV65647 KIR65647 KSN65647 LCJ65647 LMF65647 LWB65647 MFX65647 MPT65647 MZP65647 NJL65647 NTH65647 ODD65647 OMZ65647 OWV65647 PGR65647 PQN65647 QAJ65647 QKF65647 QUB65647 RDX65647 RNT65647 RXP65647 SHL65647 SRH65647 TBD65647 TKZ65647 TUV65647 UER65647 UON65647 UYJ65647 VIF65647 VSB65647 WBX65647 WLT65647 WVP65647 H131183 JD131183 SZ131183 ACV131183 AMR131183 AWN131183 BGJ131183 BQF131183 CAB131183 CJX131183 CTT131183 DDP131183 DNL131183 DXH131183 EHD131183 EQZ131183 FAV131183 FKR131183 FUN131183 GEJ131183 GOF131183 GYB131183 HHX131183 HRT131183 IBP131183 ILL131183 IVH131183 JFD131183 JOZ131183 JYV131183 KIR131183 KSN131183 LCJ131183 LMF131183 LWB131183 MFX131183 MPT131183 MZP131183 NJL131183 NTH131183 ODD131183 OMZ131183 OWV131183 PGR131183 PQN131183 QAJ131183 QKF131183 QUB131183 RDX131183 RNT131183 RXP131183 SHL131183 SRH131183 TBD131183 TKZ131183 TUV131183 UER131183 UON131183 UYJ131183 VIF131183 VSB131183 WBX131183 WLT131183 WVP131183 H196719 JD196719 SZ196719 ACV196719 AMR196719 AWN196719 BGJ196719 BQF196719 CAB196719 CJX196719 CTT196719 DDP196719 DNL196719 DXH196719 EHD196719 EQZ196719 FAV196719 FKR196719 FUN196719 GEJ196719 GOF196719 GYB196719 HHX196719 HRT196719 IBP196719 ILL196719 IVH196719 JFD196719 JOZ196719 JYV196719 KIR196719 KSN196719 LCJ196719 LMF196719 LWB196719 MFX196719 MPT196719 MZP196719 NJL196719 NTH196719 ODD196719 OMZ196719 OWV196719 PGR196719 PQN196719 QAJ196719 QKF196719 QUB196719 RDX196719 RNT196719 RXP196719 SHL196719 SRH196719 TBD196719 TKZ196719 TUV196719 UER196719 UON196719 UYJ196719 VIF196719 VSB196719 WBX196719 WLT196719 WVP196719 H262255 JD262255 SZ262255 ACV262255 AMR262255 AWN262255 BGJ262255 BQF262255 CAB262255 CJX262255 CTT262255 DDP262255 DNL262255 DXH262255 EHD262255 EQZ262255 FAV262255 FKR262255 FUN262255 GEJ262255 GOF262255 GYB262255 HHX262255 HRT262255 IBP262255 ILL262255 IVH262255 JFD262255 JOZ262255 JYV262255 KIR262255 KSN262255 LCJ262255 LMF262255 LWB262255 MFX262255 MPT262255 MZP262255 NJL262255 NTH262255 ODD262255 OMZ262255 OWV262255 PGR262255 PQN262255 QAJ262255 QKF262255 QUB262255 RDX262255 RNT262255 RXP262255 SHL262255 SRH262255 TBD262255 TKZ262255 TUV262255 UER262255 UON262255 UYJ262255 VIF262255 VSB262255 WBX262255 WLT262255 WVP262255 H327791 JD327791 SZ327791 ACV327791 AMR327791 AWN327791 BGJ327791 BQF327791 CAB327791 CJX327791 CTT327791 DDP327791 DNL327791 DXH327791 EHD327791 EQZ327791 FAV327791 FKR327791 FUN327791 GEJ327791 GOF327791 GYB327791 HHX327791 HRT327791 IBP327791 ILL327791 IVH327791 JFD327791 JOZ327791 JYV327791 KIR327791 KSN327791 LCJ327791 LMF327791 LWB327791 MFX327791 MPT327791 MZP327791 NJL327791 NTH327791 ODD327791 OMZ327791 OWV327791 PGR327791 PQN327791 QAJ327791 QKF327791 QUB327791 RDX327791 RNT327791 RXP327791 SHL327791 SRH327791 TBD327791 TKZ327791 TUV327791 UER327791 UON327791 UYJ327791 VIF327791 VSB327791 WBX327791 WLT327791 WVP327791 H393327 JD393327 SZ393327 ACV393327 AMR393327 AWN393327 BGJ393327 BQF393327 CAB393327 CJX393327 CTT393327 DDP393327 DNL393327 DXH393327 EHD393327 EQZ393327 FAV393327 FKR393327 FUN393327 GEJ393327 GOF393327 GYB393327 HHX393327 HRT393327 IBP393327 ILL393327 IVH393327 JFD393327 JOZ393327 JYV393327 KIR393327 KSN393327 LCJ393327 LMF393327 LWB393327 MFX393327 MPT393327 MZP393327 NJL393327 NTH393327 ODD393327 OMZ393327 OWV393327 PGR393327 PQN393327 QAJ393327 QKF393327 QUB393327 RDX393327 RNT393327 RXP393327 SHL393327 SRH393327 TBD393327 TKZ393327 TUV393327 UER393327 UON393327 UYJ393327 VIF393327 VSB393327 WBX393327 WLT393327 WVP393327 H458863 JD458863 SZ458863 ACV458863 AMR458863 AWN458863 BGJ458863 BQF458863 CAB458863 CJX458863 CTT458863 DDP458863 DNL458863 DXH458863 EHD458863 EQZ458863 FAV458863 FKR458863 FUN458863 GEJ458863 GOF458863 GYB458863 HHX458863 HRT458863 IBP458863 ILL458863 IVH458863 JFD458863 JOZ458863 JYV458863 KIR458863 KSN458863 LCJ458863 LMF458863 LWB458863 MFX458863 MPT458863 MZP458863 NJL458863 NTH458863 ODD458863 OMZ458863 OWV458863 PGR458863 PQN458863 QAJ458863 QKF458863 QUB458863 RDX458863 RNT458863 RXP458863 SHL458863 SRH458863 TBD458863 TKZ458863 TUV458863 UER458863 UON458863 UYJ458863 VIF458863 VSB458863 WBX458863 WLT458863 WVP458863 H524399 JD524399 SZ524399 ACV524399 AMR524399 AWN524399 BGJ524399 BQF524399 CAB524399 CJX524399 CTT524399 DDP524399 DNL524399 DXH524399 EHD524399 EQZ524399 FAV524399 FKR524399 FUN524399 GEJ524399 GOF524399 GYB524399 HHX524399 HRT524399 IBP524399 ILL524399 IVH524399 JFD524399 JOZ524399 JYV524399 KIR524399 KSN524399 LCJ524399 LMF524399 LWB524399 MFX524399 MPT524399 MZP524399 NJL524399 NTH524399 ODD524399 OMZ524399 OWV524399 PGR524399 PQN524399 QAJ524399 QKF524399 QUB524399 RDX524399 RNT524399 RXP524399 SHL524399 SRH524399 TBD524399 TKZ524399 TUV524399 UER524399 UON524399 UYJ524399 VIF524399 VSB524399 WBX524399 WLT524399 WVP524399 H589935 JD589935 SZ589935 ACV589935 AMR589935 AWN589935 BGJ589935 BQF589935 CAB589935 CJX589935 CTT589935 DDP589935 DNL589935 DXH589935 EHD589935 EQZ589935 FAV589935 FKR589935 FUN589935 GEJ589935 GOF589935 GYB589935 HHX589935 HRT589935 IBP589935 ILL589935 IVH589935 JFD589935 JOZ589935 JYV589935 KIR589935 KSN589935 LCJ589935 LMF589935 LWB589935 MFX589935 MPT589935 MZP589935 NJL589935 NTH589935 ODD589935 OMZ589935 OWV589935 PGR589935 PQN589935 QAJ589935 QKF589935 QUB589935 RDX589935 RNT589935 RXP589935 SHL589935 SRH589935 TBD589935 TKZ589935 TUV589935 UER589935 UON589935 UYJ589935 VIF589935 VSB589935 WBX589935 WLT589935 WVP589935 H655471 JD655471 SZ655471 ACV655471 AMR655471 AWN655471 BGJ655471 BQF655471 CAB655471 CJX655471 CTT655471 DDP655471 DNL655471 DXH655471 EHD655471 EQZ655471 FAV655471 FKR655471 FUN655471 GEJ655471 GOF655471 GYB655471 HHX655471 HRT655471 IBP655471 ILL655471 IVH655471 JFD655471 JOZ655471 JYV655471 KIR655471 KSN655471 LCJ655471 LMF655471 LWB655471 MFX655471 MPT655471 MZP655471 NJL655471 NTH655471 ODD655471 OMZ655471 OWV655471 PGR655471 PQN655471 QAJ655471 QKF655471 QUB655471 RDX655471 RNT655471 RXP655471 SHL655471 SRH655471 TBD655471 TKZ655471 TUV655471 UER655471 UON655471 UYJ655471 VIF655471 VSB655471 WBX655471 WLT655471 WVP655471 H721007 JD721007 SZ721007 ACV721007 AMR721007 AWN721007 BGJ721007 BQF721007 CAB721007 CJX721007 CTT721007 DDP721007 DNL721007 DXH721007 EHD721007 EQZ721007 FAV721007 FKR721007 FUN721007 GEJ721007 GOF721007 GYB721007 HHX721007 HRT721007 IBP721007 ILL721007 IVH721007 JFD721007 JOZ721007 JYV721007 KIR721007 KSN721007 LCJ721007 LMF721007 LWB721007 MFX721007 MPT721007 MZP721007 NJL721007 NTH721007 ODD721007 OMZ721007 OWV721007 PGR721007 PQN721007 QAJ721007 QKF721007 QUB721007 RDX721007 RNT721007 RXP721007 SHL721007 SRH721007 TBD721007 TKZ721007 TUV721007 UER721007 UON721007 UYJ721007 VIF721007 VSB721007 WBX721007 WLT721007 WVP721007 H786543 JD786543 SZ786543 ACV786543 AMR786543 AWN786543 BGJ786543 BQF786543 CAB786543 CJX786543 CTT786543 DDP786543 DNL786543 DXH786543 EHD786543 EQZ786543 FAV786543 FKR786543 FUN786543 GEJ786543 GOF786543 GYB786543 HHX786543 HRT786543 IBP786543 ILL786543 IVH786543 JFD786543 JOZ786543 JYV786543 KIR786543 KSN786543 LCJ786543 LMF786543 LWB786543 MFX786543 MPT786543 MZP786543 NJL786543 NTH786543 ODD786543 OMZ786543 OWV786543 PGR786543 PQN786543 QAJ786543 QKF786543 QUB786543 RDX786543 RNT786543 RXP786543 SHL786543 SRH786543 TBD786543 TKZ786543 TUV786543 UER786543 UON786543 UYJ786543 VIF786543 VSB786543 WBX786543 WLT786543 WVP786543 H852079 JD852079 SZ852079 ACV852079 AMR852079 AWN852079 BGJ852079 BQF852079 CAB852079 CJX852079 CTT852079 DDP852079 DNL852079 DXH852079 EHD852079 EQZ852079 FAV852079 FKR852079 FUN852079 GEJ852079 GOF852079 GYB852079 HHX852079 HRT852079 IBP852079 ILL852079 IVH852079 JFD852079 JOZ852079 JYV852079 KIR852079 KSN852079 LCJ852079 LMF852079 LWB852079 MFX852079 MPT852079 MZP852079 NJL852079 NTH852079 ODD852079 OMZ852079 OWV852079 PGR852079 PQN852079 QAJ852079 QKF852079 QUB852079 RDX852079 RNT852079 RXP852079 SHL852079 SRH852079 TBD852079 TKZ852079 TUV852079 UER852079 UON852079 UYJ852079 VIF852079 VSB852079 WBX852079 WLT852079 WVP852079 H917615 JD917615 SZ917615 ACV917615 AMR917615 AWN917615 BGJ917615 BQF917615 CAB917615 CJX917615 CTT917615 DDP917615 DNL917615 DXH917615 EHD917615 EQZ917615 FAV917615 FKR917615 FUN917615 GEJ917615 GOF917615 GYB917615 HHX917615 HRT917615 IBP917615 ILL917615 IVH917615 JFD917615 JOZ917615 JYV917615 KIR917615 KSN917615 LCJ917615 LMF917615 LWB917615 MFX917615 MPT917615 MZP917615 NJL917615 NTH917615 ODD917615 OMZ917615 OWV917615 PGR917615 PQN917615 QAJ917615 QKF917615 QUB917615 RDX917615 RNT917615 RXP917615 SHL917615 SRH917615 TBD917615 TKZ917615 TUV917615 UER917615 UON917615 UYJ917615 VIF917615 VSB917615 WBX917615 WLT917615 WVP917615 H983151 JD983151 SZ983151 ACV983151 AMR983151 AWN983151 BGJ983151 BQF983151 CAB983151 CJX983151 CTT983151 DDP983151 DNL983151 DXH983151 EHD983151 EQZ983151 FAV983151 FKR983151 FUN983151 GEJ983151 GOF983151 GYB983151 HHX983151 HRT983151 IBP983151 ILL983151 IVH983151 JFD983151 JOZ983151 JYV983151 KIR983151 KSN983151 LCJ983151 LMF983151 LWB983151 MFX983151 MPT983151 MZP983151 NJL983151 NTH983151 ODD983151 OMZ983151 OWV983151 PGR983151 PQN983151 QAJ983151 QKF983151 QUB983151 RDX983151 RNT983151 RXP983151 SHL983151 SRH983151 TBD983151 TKZ983151 TUV983151 UER983151 UON983151 UYJ983151 VIF983151 VSB983151 WBX983151 WLT983151 WVP983151 H65617 JD65617 SZ65617 ACV65617 AMR65617 AWN65617 BGJ65617 BQF65617 CAB65617 CJX65617 CTT65617 DDP65617 DNL65617 DXH65617 EHD65617 EQZ65617 FAV65617 FKR65617 FUN65617 GEJ65617 GOF65617 GYB65617 HHX65617 HRT65617 IBP65617 ILL65617 IVH65617 JFD65617 JOZ65617 JYV65617 KIR65617 KSN65617 LCJ65617 LMF65617 LWB65617 MFX65617 MPT65617 MZP65617 NJL65617 NTH65617 ODD65617 OMZ65617 OWV65617 PGR65617 PQN65617 QAJ65617 QKF65617 QUB65617 RDX65617 RNT65617 RXP65617 SHL65617 SRH65617 TBD65617 TKZ65617 TUV65617 UER65617 UON65617 UYJ65617 VIF65617 VSB65617 WBX65617 WLT65617 WVP65617 H131153 JD131153 SZ131153 ACV131153 AMR131153 AWN131153 BGJ131153 BQF131153 CAB131153 CJX131153 CTT131153 DDP131153 DNL131153 DXH131153 EHD131153 EQZ131153 FAV131153 FKR131153 FUN131153 GEJ131153 GOF131153 GYB131153 HHX131153 HRT131153 IBP131153 ILL131153 IVH131153 JFD131153 JOZ131153 JYV131153 KIR131153 KSN131153 LCJ131153 LMF131153 LWB131153 MFX131153 MPT131153 MZP131153 NJL131153 NTH131153 ODD131153 OMZ131153 OWV131153 PGR131153 PQN131153 QAJ131153 QKF131153 QUB131153 RDX131153 RNT131153 RXP131153 SHL131153 SRH131153 TBD131153 TKZ131153 TUV131153 UER131153 UON131153 UYJ131153 VIF131153 VSB131153 WBX131153 WLT131153 WVP131153 H196689 JD196689 SZ196689 ACV196689 AMR196689 AWN196689 BGJ196689 BQF196689 CAB196689 CJX196689 CTT196689 DDP196689 DNL196689 DXH196689 EHD196689 EQZ196689 FAV196689 FKR196689 FUN196689 GEJ196689 GOF196689 GYB196689 HHX196689 HRT196689 IBP196689 ILL196689 IVH196689 JFD196689 JOZ196689 JYV196689 KIR196689 KSN196689 LCJ196689 LMF196689 LWB196689 MFX196689 MPT196689 MZP196689 NJL196689 NTH196689 ODD196689 OMZ196689 OWV196689 PGR196689 PQN196689 QAJ196689 QKF196689 QUB196689 RDX196689 RNT196689 RXP196689 SHL196689 SRH196689 TBD196689 TKZ196689 TUV196689 UER196689 UON196689 UYJ196689 VIF196689 VSB196689 WBX196689 WLT196689 WVP196689 H262225 JD262225 SZ262225 ACV262225 AMR262225 AWN262225 BGJ262225 BQF262225 CAB262225 CJX262225 CTT262225 DDP262225 DNL262225 DXH262225 EHD262225 EQZ262225 FAV262225 FKR262225 FUN262225 GEJ262225 GOF262225 GYB262225 HHX262225 HRT262225 IBP262225 ILL262225 IVH262225 JFD262225 JOZ262225 JYV262225 KIR262225 KSN262225 LCJ262225 LMF262225 LWB262225 MFX262225 MPT262225 MZP262225 NJL262225 NTH262225 ODD262225 OMZ262225 OWV262225 PGR262225 PQN262225 QAJ262225 QKF262225 QUB262225 RDX262225 RNT262225 RXP262225 SHL262225 SRH262225 TBD262225 TKZ262225 TUV262225 UER262225 UON262225 UYJ262225 VIF262225 VSB262225 WBX262225 WLT262225 WVP262225 H327761 JD327761 SZ327761 ACV327761 AMR327761 AWN327761 BGJ327761 BQF327761 CAB327761 CJX327761 CTT327761 DDP327761 DNL327761 DXH327761 EHD327761 EQZ327761 FAV327761 FKR327761 FUN327761 GEJ327761 GOF327761 GYB327761 HHX327761 HRT327761 IBP327761 ILL327761 IVH327761 JFD327761 JOZ327761 JYV327761 KIR327761 KSN327761 LCJ327761 LMF327761 LWB327761 MFX327761 MPT327761 MZP327761 NJL327761 NTH327761 ODD327761 OMZ327761 OWV327761 PGR327761 PQN327761 QAJ327761 QKF327761 QUB327761 RDX327761 RNT327761 RXP327761 SHL327761 SRH327761 TBD327761 TKZ327761 TUV327761 UER327761 UON327761 UYJ327761 VIF327761 VSB327761 WBX327761 WLT327761 WVP327761 H393297 JD393297 SZ393297 ACV393297 AMR393297 AWN393297 BGJ393297 BQF393297 CAB393297 CJX393297 CTT393297 DDP393297 DNL393297 DXH393297 EHD393297 EQZ393297 FAV393297 FKR393297 FUN393297 GEJ393297 GOF393297 GYB393297 HHX393297 HRT393297 IBP393297 ILL393297 IVH393297 JFD393297 JOZ393297 JYV393297 KIR393297 KSN393297 LCJ393297 LMF393297 LWB393297 MFX393297 MPT393297 MZP393297 NJL393297 NTH393297 ODD393297 OMZ393297 OWV393297 PGR393297 PQN393297 QAJ393297 QKF393297 QUB393297 RDX393297 RNT393297 RXP393297 SHL393297 SRH393297 TBD393297 TKZ393297 TUV393297 UER393297 UON393297 UYJ393297 VIF393297 VSB393297 WBX393297 WLT393297 WVP393297 H458833 JD458833 SZ458833 ACV458833 AMR458833 AWN458833 BGJ458833 BQF458833 CAB458833 CJX458833 CTT458833 DDP458833 DNL458833 DXH458833 EHD458833 EQZ458833 FAV458833 FKR458833 FUN458833 GEJ458833 GOF458833 GYB458833 HHX458833 HRT458833 IBP458833 ILL458833 IVH458833 JFD458833 JOZ458833 JYV458833 KIR458833 KSN458833 LCJ458833 LMF458833 LWB458833 MFX458833 MPT458833 MZP458833 NJL458833 NTH458833 ODD458833 OMZ458833 OWV458833 PGR458833 PQN458833 QAJ458833 QKF458833 QUB458833 RDX458833 RNT458833 RXP458833 SHL458833 SRH458833 TBD458833 TKZ458833 TUV458833 UER458833 UON458833 UYJ458833 VIF458833 VSB458833 WBX458833 WLT458833 WVP458833 H524369 JD524369 SZ524369 ACV524369 AMR524369 AWN524369 BGJ524369 BQF524369 CAB524369 CJX524369 CTT524369 DDP524369 DNL524369 DXH524369 EHD524369 EQZ524369 FAV524369 FKR524369 FUN524369 GEJ524369 GOF524369 GYB524369 HHX524369 HRT524369 IBP524369 ILL524369 IVH524369 JFD524369 JOZ524369 JYV524369 KIR524369 KSN524369 LCJ524369 LMF524369 LWB524369 MFX524369 MPT524369 MZP524369 NJL524369 NTH524369 ODD524369 OMZ524369 OWV524369 PGR524369 PQN524369 QAJ524369 QKF524369 QUB524369 RDX524369 RNT524369 RXP524369 SHL524369 SRH524369 TBD524369 TKZ524369 TUV524369 UER524369 UON524369 UYJ524369 VIF524369 VSB524369 WBX524369 WLT524369 WVP524369 H589905 JD589905 SZ589905 ACV589905 AMR589905 AWN589905 BGJ589905 BQF589905 CAB589905 CJX589905 CTT589905 DDP589905 DNL589905 DXH589905 EHD589905 EQZ589905 FAV589905 FKR589905 FUN589905 GEJ589905 GOF589905 GYB589905 HHX589905 HRT589905 IBP589905 ILL589905 IVH589905 JFD589905 JOZ589905 JYV589905 KIR589905 KSN589905 LCJ589905 LMF589905 LWB589905 MFX589905 MPT589905 MZP589905 NJL589905 NTH589905 ODD589905 OMZ589905 OWV589905 PGR589905 PQN589905 QAJ589905 QKF589905 QUB589905 RDX589905 RNT589905 RXP589905 SHL589905 SRH589905 TBD589905 TKZ589905 TUV589905 UER589905 UON589905 UYJ589905 VIF589905 VSB589905 WBX589905 WLT589905 WVP589905 H655441 JD655441 SZ655441 ACV655441 AMR655441 AWN655441 BGJ655441 BQF655441 CAB655441 CJX655441 CTT655441 DDP655441 DNL655441 DXH655441 EHD655441 EQZ655441 FAV655441 FKR655441 FUN655441 GEJ655441 GOF655441 GYB655441 HHX655441 HRT655441 IBP655441 ILL655441 IVH655441 JFD655441 JOZ655441 JYV655441 KIR655441 KSN655441 LCJ655441 LMF655441 LWB655441 MFX655441 MPT655441 MZP655441 NJL655441 NTH655441 ODD655441 OMZ655441 OWV655441 PGR655441 PQN655441 QAJ655441 QKF655441 QUB655441 RDX655441 RNT655441 RXP655441 SHL655441 SRH655441 TBD655441 TKZ655441 TUV655441 UER655441 UON655441 UYJ655441 VIF655441 VSB655441 WBX655441 WLT655441 WVP655441 H720977 JD720977 SZ720977 ACV720977 AMR720977 AWN720977 BGJ720977 BQF720977 CAB720977 CJX720977 CTT720977 DDP720977 DNL720977 DXH720977 EHD720977 EQZ720977 FAV720977 FKR720977 FUN720977 GEJ720977 GOF720977 GYB720977 HHX720977 HRT720977 IBP720977 ILL720977 IVH720977 JFD720977 JOZ720977 JYV720977 KIR720977 KSN720977 LCJ720977 LMF720977 LWB720977 MFX720977 MPT720977 MZP720977 NJL720977 NTH720977 ODD720977 OMZ720977 OWV720977 PGR720977 PQN720977 QAJ720977 QKF720977 QUB720977 RDX720977 RNT720977 RXP720977 SHL720977 SRH720977 TBD720977 TKZ720977 TUV720977 UER720977 UON720977 UYJ720977 VIF720977 VSB720977 WBX720977 WLT720977 WVP720977 H786513 JD786513 SZ786513 ACV786513 AMR786513 AWN786513 BGJ786513 BQF786513 CAB786513 CJX786513 CTT786513 DDP786513 DNL786513 DXH786513 EHD786513 EQZ786513 FAV786513 FKR786513 FUN786513 GEJ786513 GOF786513 GYB786513 HHX786513 HRT786513 IBP786513 ILL786513 IVH786513 JFD786513 JOZ786513 JYV786513 KIR786513 KSN786513 LCJ786513 LMF786513 LWB786513 MFX786513 MPT786513 MZP786513 NJL786513 NTH786513 ODD786513 OMZ786513 OWV786513 PGR786513 PQN786513 QAJ786513 QKF786513 QUB786513 RDX786513 RNT786513 RXP786513 SHL786513 SRH786513 TBD786513 TKZ786513 TUV786513 UER786513 UON786513 UYJ786513 VIF786513 VSB786513 WBX786513 WLT786513 WVP786513 H852049 JD852049 SZ852049 ACV852049 AMR852049 AWN852049 BGJ852049 BQF852049 CAB852049 CJX852049 CTT852049 DDP852049 DNL852049 DXH852049 EHD852049 EQZ852049 FAV852049 FKR852049 FUN852049 GEJ852049 GOF852049 GYB852049 HHX852049 HRT852049 IBP852049 ILL852049 IVH852049 JFD852049 JOZ852049 JYV852049 KIR852049 KSN852049 LCJ852049 LMF852049 LWB852049 MFX852049 MPT852049 MZP852049 NJL852049 NTH852049 ODD852049 OMZ852049 OWV852049 PGR852049 PQN852049 QAJ852049 QKF852049 QUB852049 RDX852049 RNT852049 RXP852049 SHL852049 SRH852049 TBD852049 TKZ852049 TUV852049 UER852049 UON852049 UYJ852049 VIF852049 VSB852049 WBX852049 WLT852049 WVP852049 H917585 JD917585 SZ917585 ACV917585 AMR917585 AWN917585 BGJ917585 BQF917585 CAB917585 CJX917585 CTT917585 DDP917585 DNL917585 DXH917585 EHD917585 EQZ917585 FAV917585 FKR917585 FUN917585 GEJ917585 GOF917585 GYB917585 HHX917585 HRT917585 IBP917585 ILL917585 IVH917585 JFD917585 JOZ917585 JYV917585 KIR917585 KSN917585 LCJ917585 LMF917585 LWB917585 MFX917585 MPT917585 MZP917585 NJL917585 NTH917585 ODD917585 OMZ917585 OWV917585 PGR917585 PQN917585 QAJ917585 QKF917585 QUB917585 RDX917585 RNT917585 RXP917585 SHL917585 SRH917585 TBD917585 TKZ917585 TUV917585 UER917585 UON917585 UYJ917585 VIF917585 VSB917585 WBX917585 WLT917585 WVP917585 H983121 JD983121 SZ983121 ACV983121 AMR983121 AWN983121 BGJ983121 BQF983121 CAB983121 CJX983121 CTT983121 DDP983121 DNL983121 DXH983121 EHD983121 EQZ983121 FAV983121 FKR983121 FUN983121 GEJ983121 GOF983121 GYB983121 HHX983121 HRT983121 IBP983121 ILL983121 IVH983121 JFD983121 JOZ983121 JYV983121 KIR983121 KSN983121 LCJ983121 LMF983121 LWB983121 MFX983121 MPT983121 MZP983121 NJL983121 NTH983121 ODD983121 OMZ983121 OWV983121 PGR983121 PQN983121 QAJ983121 QKF983121 QUB983121 RDX983121 RNT983121 RXP983121 SHL983121 SRH983121 TBD983121 TKZ983121 TUV983121 UER983121 UON983121 UYJ983121 VIF983121 VSB983121 WBX983121 WLT983121 WVP983121 H65615 JD65615 SZ65615 ACV65615 AMR65615 AWN65615 BGJ65615 BQF65615 CAB65615 CJX65615 CTT65615 DDP65615 DNL65615 DXH65615 EHD65615 EQZ65615 FAV65615 FKR65615 FUN65615 GEJ65615 GOF65615 GYB65615 HHX65615 HRT65615 IBP65615 ILL65615 IVH65615 JFD65615 JOZ65615 JYV65615 KIR65615 KSN65615 LCJ65615 LMF65615 LWB65615 MFX65615 MPT65615 MZP65615 NJL65615 NTH65615 ODD65615 OMZ65615 OWV65615 PGR65615 PQN65615 QAJ65615 QKF65615 QUB65615 RDX65615 RNT65615 RXP65615 SHL65615 SRH65615 TBD65615 TKZ65615 TUV65615 UER65615 UON65615 UYJ65615 VIF65615 VSB65615 WBX65615 WLT65615 WVP65615 H131151 JD131151 SZ131151 ACV131151 AMR131151 AWN131151 BGJ131151 BQF131151 CAB131151 CJX131151 CTT131151 DDP131151 DNL131151 DXH131151 EHD131151 EQZ131151 FAV131151 FKR131151 FUN131151 GEJ131151 GOF131151 GYB131151 HHX131151 HRT131151 IBP131151 ILL131151 IVH131151 JFD131151 JOZ131151 JYV131151 KIR131151 KSN131151 LCJ131151 LMF131151 LWB131151 MFX131151 MPT131151 MZP131151 NJL131151 NTH131151 ODD131151 OMZ131151 OWV131151 PGR131151 PQN131151 QAJ131151 QKF131151 QUB131151 RDX131151 RNT131151 RXP131151 SHL131151 SRH131151 TBD131151 TKZ131151 TUV131151 UER131151 UON131151 UYJ131151 VIF131151 VSB131151 WBX131151 WLT131151 WVP131151 H196687 JD196687 SZ196687 ACV196687 AMR196687 AWN196687 BGJ196687 BQF196687 CAB196687 CJX196687 CTT196687 DDP196687 DNL196687 DXH196687 EHD196687 EQZ196687 FAV196687 FKR196687 FUN196687 GEJ196687 GOF196687 GYB196687 HHX196687 HRT196687 IBP196687 ILL196687 IVH196687 JFD196687 JOZ196687 JYV196687 KIR196687 KSN196687 LCJ196687 LMF196687 LWB196687 MFX196687 MPT196687 MZP196687 NJL196687 NTH196687 ODD196687 OMZ196687 OWV196687 PGR196687 PQN196687 QAJ196687 QKF196687 QUB196687 RDX196687 RNT196687 RXP196687 SHL196687 SRH196687 TBD196687 TKZ196687 TUV196687 UER196687 UON196687 UYJ196687 VIF196687 VSB196687 WBX196687 WLT196687 WVP196687 H262223 JD262223 SZ262223 ACV262223 AMR262223 AWN262223 BGJ262223 BQF262223 CAB262223 CJX262223 CTT262223 DDP262223 DNL262223 DXH262223 EHD262223 EQZ262223 FAV262223 FKR262223 FUN262223 GEJ262223 GOF262223 GYB262223 HHX262223 HRT262223 IBP262223 ILL262223 IVH262223 JFD262223 JOZ262223 JYV262223 KIR262223 KSN262223 LCJ262223 LMF262223 LWB262223 MFX262223 MPT262223 MZP262223 NJL262223 NTH262223 ODD262223 OMZ262223 OWV262223 PGR262223 PQN262223 QAJ262223 QKF262223 QUB262223 RDX262223 RNT262223 RXP262223 SHL262223 SRH262223 TBD262223 TKZ262223 TUV262223 UER262223 UON262223 UYJ262223 VIF262223 VSB262223 WBX262223 WLT262223 WVP262223 H327759 JD327759 SZ327759 ACV327759 AMR327759 AWN327759 BGJ327759 BQF327759 CAB327759 CJX327759 CTT327759 DDP327759 DNL327759 DXH327759 EHD327759 EQZ327759 FAV327759 FKR327759 FUN327759 GEJ327759 GOF327759 GYB327759 HHX327759 HRT327759 IBP327759 ILL327759 IVH327759 JFD327759 JOZ327759 JYV327759 KIR327759 KSN327759 LCJ327759 LMF327759 LWB327759 MFX327759 MPT327759 MZP327759 NJL327759 NTH327759 ODD327759 OMZ327759 OWV327759 PGR327759 PQN327759 QAJ327759 QKF327759 QUB327759 RDX327759 RNT327759 RXP327759 SHL327759 SRH327759 TBD327759 TKZ327759 TUV327759 UER327759 UON327759 UYJ327759 VIF327759 VSB327759 WBX327759 WLT327759 WVP327759 H393295 JD393295 SZ393295 ACV393295 AMR393295 AWN393295 BGJ393295 BQF393295 CAB393295 CJX393295 CTT393295 DDP393295 DNL393295 DXH393295 EHD393295 EQZ393295 FAV393295 FKR393295 FUN393295 GEJ393295 GOF393295 GYB393295 HHX393295 HRT393295 IBP393295 ILL393295 IVH393295 JFD393295 JOZ393295 JYV393295 KIR393295 KSN393295 LCJ393295 LMF393295 LWB393295 MFX393295 MPT393295 MZP393295 NJL393295 NTH393295 ODD393295 OMZ393295 OWV393295 PGR393295 PQN393295 QAJ393295 QKF393295 QUB393295 RDX393295 RNT393295 RXP393295 SHL393295 SRH393295 TBD393295 TKZ393295 TUV393295 UER393295 UON393295 UYJ393295 VIF393295 VSB393295 WBX393295 WLT393295 WVP393295 H458831 JD458831 SZ458831 ACV458831 AMR458831 AWN458831 BGJ458831 BQF458831 CAB458831 CJX458831 CTT458831 DDP458831 DNL458831 DXH458831 EHD458831 EQZ458831 FAV458831 FKR458831 FUN458831 GEJ458831 GOF458831 GYB458831 HHX458831 HRT458831 IBP458831 ILL458831 IVH458831 JFD458831 JOZ458831 JYV458831 KIR458831 KSN458831 LCJ458831 LMF458831 LWB458831 MFX458831 MPT458831 MZP458831 NJL458831 NTH458831 ODD458831 OMZ458831 OWV458831 PGR458831 PQN458831 QAJ458831 QKF458831 QUB458831 RDX458831 RNT458831 RXP458831 SHL458831 SRH458831 TBD458831 TKZ458831 TUV458831 UER458831 UON458831 UYJ458831 VIF458831 VSB458831 WBX458831 WLT458831 WVP458831 H524367 JD524367 SZ524367 ACV524367 AMR524367 AWN524367 BGJ524367 BQF524367 CAB524367 CJX524367 CTT524367 DDP524367 DNL524367 DXH524367 EHD524367 EQZ524367 FAV524367 FKR524367 FUN524367 GEJ524367 GOF524367 GYB524367 HHX524367 HRT524367 IBP524367 ILL524367 IVH524367 JFD524367 JOZ524367 JYV524367 KIR524367 KSN524367 LCJ524367 LMF524367 LWB524367 MFX524367 MPT524367 MZP524367 NJL524367 NTH524367 ODD524367 OMZ524367 OWV524367 PGR524367 PQN524367 QAJ524367 QKF524367 QUB524367 RDX524367 RNT524367 RXP524367 SHL524367 SRH524367 TBD524367 TKZ524367 TUV524367 UER524367 UON524367 UYJ524367 VIF524367 VSB524367 WBX524367 WLT524367 WVP524367 H589903 JD589903 SZ589903 ACV589903 AMR589903 AWN589903 BGJ589903 BQF589903 CAB589903 CJX589903 CTT589903 DDP589903 DNL589903 DXH589903 EHD589903 EQZ589903 FAV589903 FKR589903 FUN589903 GEJ589903 GOF589903 GYB589903 HHX589903 HRT589903 IBP589903 ILL589903 IVH589903 JFD589903 JOZ589903 JYV589903 KIR589903 KSN589903 LCJ589903 LMF589903 LWB589903 MFX589903 MPT589903 MZP589903 NJL589903 NTH589903 ODD589903 OMZ589903 OWV589903 PGR589903 PQN589903 QAJ589903 QKF589903 QUB589903 RDX589903 RNT589903 RXP589903 SHL589903 SRH589903 TBD589903 TKZ589903 TUV589903 UER589903 UON589903 UYJ589903 VIF589903 VSB589903 WBX589903 WLT589903 WVP589903 H655439 JD655439 SZ655439 ACV655439 AMR655439 AWN655439 BGJ655439 BQF655439 CAB655439 CJX655439 CTT655439 DDP655439 DNL655439 DXH655439 EHD655439 EQZ655439 FAV655439 FKR655439 FUN655439 GEJ655439 GOF655439 GYB655439 HHX655439 HRT655439 IBP655439 ILL655439 IVH655439 JFD655439 JOZ655439 JYV655439 KIR655439 KSN655439 LCJ655439 LMF655439 LWB655439 MFX655439 MPT655439 MZP655439 NJL655439 NTH655439 ODD655439 OMZ655439 OWV655439 PGR655439 PQN655439 QAJ655439 QKF655439 QUB655439 RDX655439 RNT655439 RXP655439 SHL655439 SRH655439 TBD655439 TKZ655439 TUV655439 UER655439 UON655439 UYJ655439 VIF655439 VSB655439 WBX655439 WLT655439 WVP655439 H720975 JD720975 SZ720975 ACV720975 AMR720975 AWN720975 BGJ720975 BQF720975 CAB720975 CJX720975 CTT720975 DDP720975 DNL720975 DXH720975 EHD720975 EQZ720975 FAV720975 FKR720975 FUN720975 GEJ720975 GOF720975 GYB720975 HHX720975 HRT720975 IBP720975 ILL720975 IVH720975 JFD720975 JOZ720975 JYV720975 KIR720975 KSN720975 LCJ720975 LMF720975 LWB720975 MFX720975 MPT720975 MZP720975 NJL720975 NTH720975 ODD720975 OMZ720975 OWV720975 PGR720975 PQN720975 QAJ720975 QKF720975 QUB720975 RDX720975 RNT720975 RXP720975 SHL720975 SRH720975 TBD720975 TKZ720975 TUV720975 UER720975 UON720975 UYJ720975 VIF720975 VSB720975 WBX720975 WLT720975 WVP720975 H786511 JD786511 SZ786511 ACV786511 AMR786511 AWN786511 BGJ786511 BQF786511 CAB786511 CJX786511 CTT786511 DDP786511 DNL786511 DXH786511 EHD786511 EQZ786511 FAV786511 FKR786511 FUN786511 GEJ786511 GOF786511 GYB786511 HHX786511 HRT786511 IBP786511 ILL786511 IVH786511 JFD786511 JOZ786511 JYV786511 KIR786511 KSN786511 LCJ786511 LMF786511 LWB786511 MFX786511 MPT786511 MZP786511 NJL786511 NTH786511 ODD786511 OMZ786511 OWV786511 PGR786511 PQN786511 QAJ786511 QKF786511 QUB786511 RDX786511 RNT786511 RXP786511 SHL786511 SRH786511 TBD786511 TKZ786511 TUV786511 UER786511 UON786511 UYJ786511 VIF786511 VSB786511 WBX786511 WLT786511 WVP786511 H852047 JD852047 SZ852047 ACV852047 AMR852047 AWN852047 BGJ852047 BQF852047 CAB852047 CJX852047 CTT852047 DDP852047 DNL852047 DXH852047 EHD852047 EQZ852047 FAV852047 FKR852047 FUN852047 GEJ852047 GOF852047 GYB852047 HHX852047 HRT852047 IBP852047 ILL852047 IVH852047 JFD852047 JOZ852047 JYV852047 KIR852047 KSN852047 LCJ852047 LMF852047 LWB852047 MFX852047 MPT852047 MZP852047 NJL852047 NTH852047 ODD852047 OMZ852047 OWV852047 PGR852047 PQN852047 QAJ852047 QKF852047 QUB852047 RDX852047 RNT852047 RXP852047 SHL852047 SRH852047 TBD852047 TKZ852047 TUV852047 UER852047 UON852047 UYJ852047 VIF852047 VSB852047 WBX852047 WLT852047 WVP852047 H917583 JD917583 SZ917583 ACV917583 AMR917583 AWN917583 BGJ917583 BQF917583 CAB917583 CJX917583 CTT917583 DDP917583 DNL917583 DXH917583 EHD917583 EQZ917583 FAV917583 FKR917583 FUN917583 GEJ917583 GOF917583 GYB917583 HHX917583 HRT917583 IBP917583 ILL917583 IVH917583 JFD917583 JOZ917583 JYV917583 KIR917583 KSN917583 LCJ917583 LMF917583 LWB917583 MFX917583 MPT917583 MZP917583 NJL917583 NTH917583 ODD917583 OMZ917583 OWV917583 PGR917583 PQN917583 QAJ917583 QKF917583 QUB917583 RDX917583 RNT917583 RXP917583 SHL917583 SRH917583 TBD917583 TKZ917583 TUV917583 UER917583 UON917583 UYJ917583 VIF917583 VSB917583 WBX917583 WLT917583 WVP917583 H983119 JD983119 SZ983119 ACV983119 AMR983119 AWN983119 BGJ983119 BQF983119 CAB983119 CJX983119 CTT983119 DDP983119 DNL983119 DXH983119 EHD983119 EQZ983119 FAV983119 FKR983119 FUN983119 GEJ983119 GOF983119 GYB983119 HHX983119 HRT983119 IBP983119 ILL983119 IVH983119 JFD983119 JOZ983119 JYV983119 KIR983119 KSN983119 LCJ983119 LMF983119 LWB983119 MFX983119 MPT983119 MZP983119 NJL983119 NTH983119 ODD983119 OMZ983119 OWV983119 PGR983119 PQN983119 QAJ983119 QKF983119 QUB983119 RDX983119 RNT983119 RXP983119 SHL983119 SRH983119 TBD983119 TKZ983119 TUV983119 UER983119 UON983119 UYJ983119 VIF983119 VSB983119 WBX983119 WLT983119 WVP983119 H65613 JD65613 SZ65613 ACV65613 AMR65613 AWN65613 BGJ65613 BQF65613 CAB65613 CJX65613 CTT65613 DDP65613 DNL65613 DXH65613 EHD65613 EQZ65613 FAV65613 FKR65613 FUN65613 GEJ65613 GOF65613 GYB65613 HHX65613 HRT65613 IBP65613 ILL65613 IVH65613 JFD65613 JOZ65613 JYV65613 KIR65613 KSN65613 LCJ65613 LMF65613 LWB65613 MFX65613 MPT65613 MZP65613 NJL65613 NTH65613 ODD65613 OMZ65613 OWV65613 PGR65613 PQN65613 QAJ65613 QKF65613 QUB65613 RDX65613 RNT65613 RXP65613 SHL65613 SRH65613 TBD65613 TKZ65613 TUV65613 UER65613 UON65613 UYJ65613 VIF65613 VSB65613 WBX65613 WLT65613 WVP65613 H131149 JD131149 SZ131149 ACV131149 AMR131149 AWN131149 BGJ131149 BQF131149 CAB131149 CJX131149 CTT131149 DDP131149 DNL131149 DXH131149 EHD131149 EQZ131149 FAV131149 FKR131149 FUN131149 GEJ131149 GOF131149 GYB131149 HHX131149 HRT131149 IBP131149 ILL131149 IVH131149 JFD131149 JOZ131149 JYV131149 KIR131149 KSN131149 LCJ131149 LMF131149 LWB131149 MFX131149 MPT131149 MZP131149 NJL131149 NTH131149 ODD131149 OMZ131149 OWV131149 PGR131149 PQN131149 QAJ131149 QKF131149 QUB131149 RDX131149 RNT131149 RXP131149 SHL131149 SRH131149 TBD131149 TKZ131149 TUV131149 UER131149 UON131149 UYJ131149 VIF131149 VSB131149 WBX131149 WLT131149 WVP131149 H196685 JD196685 SZ196685 ACV196685 AMR196685 AWN196685 BGJ196685 BQF196685 CAB196685 CJX196685 CTT196685 DDP196685 DNL196685 DXH196685 EHD196685 EQZ196685 FAV196685 FKR196685 FUN196685 GEJ196685 GOF196685 GYB196685 HHX196685 HRT196685 IBP196685 ILL196685 IVH196685 JFD196685 JOZ196685 JYV196685 KIR196685 KSN196685 LCJ196685 LMF196685 LWB196685 MFX196685 MPT196685 MZP196685 NJL196685 NTH196685 ODD196685 OMZ196685 OWV196685 PGR196685 PQN196685 QAJ196685 QKF196685 QUB196685 RDX196685 RNT196685 RXP196685 SHL196685 SRH196685 TBD196685 TKZ196685 TUV196685 UER196685 UON196685 UYJ196685 VIF196685 VSB196685 WBX196685 WLT196685 WVP196685 H262221 JD262221 SZ262221 ACV262221 AMR262221 AWN262221 BGJ262221 BQF262221 CAB262221 CJX262221 CTT262221 DDP262221 DNL262221 DXH262221 EHD262221 EQZ262221 FAV262221 FKR262221 FUN262221 GEJ262221 GOF262221 GYB262221 HHX262221 HRT262221 IBP262221 ILL262221 IVH262221 JFD262221 JOZ262221 JYV262221 KIR262221 KSN262221 LCJ262221 LMF262221 LWB262221 MFX262221 MPT262221 MZP262221 NJL262221 NTH262221 ODD262221 OMZ262221 OWV262221 PGR262221 PQN262221 QAJ262221 QKF262221 QUB262221 RDX262221 RNT262221 RXP262221 SHL262221 SRH262221 TBD262221 TKZ262221 TUV262221 UER262221 UON262221 UYJ262221 VIF262221 VSB262221 WBX262221 WLT262221 WVP262221 H327757 JD327757 SZ327757 ACV327757 AMR327757 AWN327757 BGJ327757 BQF327757 CAB327757 CJX327757 CTT327757 DDP327757 DNL327757 DXH327757 EHD327757 EQZ327757 FAV327757 FKR327757 FUN327757 GEJ327757 GOF327757 GYB327757 HHX327757 HRT327757 IBP327757 ILL327757 IVH327757 JFD327757 JOZ327757 JYV327757 KIR327757 KSN327757 LCJ327757 LMF327757 LWB327757 MFX327757 MPT327757 MZP327757 NJL327757 NTH327757 ODD327757 OMZ327757 OWV327757 PGR327757 PQN327757 QAJ327757 QKF327757 QUB327757 RDX327757 RNT327757 RXP327757 SHL327757 SRH327757 TBD327757 TKZ327757 TUV327757 UER327757 UON327757 UYJ327757 VIF327757 VSB327757 WBX327757 WLT327757 WVP327757 H393293 JD393293 SZ393293 ACV393293 AMR393293 AWN393293 BGJ393293 BQF393293 CAB393293 CJX393293 CTT393293 DDP393293 DNL393293 DXH393293 EHD393293 EQZ393293 FAV393293 FKR393293 FUN393293 GEJ393293 GOF393293 GYB393293 HHX393293 HRT393293 IBP393293 ILL393293 IVH393293 JFD393293 JOZ393293 JYV393293 KIR393293 KSN393293 LCJ393293 LMF393293 LWB393293 MFX393293 MPT393293 MZP393293 NJL393293 NTH393293 ODD393293 OMZ393293 OWV393293 PGR393293 PQN393293 QAJ393293 QKF393293 QUB393293 RDX393293 RNT393293 RXP393293 SHL393293 SRH393293 TBD393293 TKZ393293 TUV393293 UER393293 UON393293 UYJ393293 VIF393293 VSB393293 WBX393293 WLT393293 WVP393293 H458829 JD458829 SZ458829 ACV458829 AMR458829 AWN458829 BGJ458829 BQF458829 CAB458829 CJX458829 CTT458829 DDP458829 DNL458829 DXH458829 EHD458829 EQZ458829 FAV458829 FKR458829 FUN458829 GEJ458829 GOF458829 GYB458829 HHX458829 HRT458829 IBP458829 ILL458829 IVH458829 JFD458829 JOZ458829 JYV458829 KIR458829 KSN458829 LCJ458829 LMF458829 LWB458829 MFX458829 MPT458829 MZP458829 NJL458829 NTH458829 ODD458829 OMZ458829 OWV458829 PGR458829 PQN458829 QAJ458829 QKF458829 QUB458829 RDX458829 RNT458829 RXP458829 SHL458829 SRH458829 TBD458829 TKZ458829 TUV458829 UER458829 UON458829 UYJ458829 VIF458829 VSB458829 WBX458829 WLT458829 WVP458829 H524365 JD524365 SZ524365 ACV524365 AMR524365 AWN524365 BGJ524365 BQF524365 CAB524365 CJX524365 CTT524365 DDP524365 DNL524365 DXH524365 EHD524365 EQZ524365 FAV524365 FKR524365 FUN524365 GEJ524365 GOF524365 GYB524365 HHX524365 HRT524365 IBP524365 ILL524365 IVH524365 JFD524365 JOZ524365 JYV524365 KIR524365 KSN524365 LCJ524365 LMF524365 LWB524365 MFX524365 MPT524365 MZP524365 NJL524365 NTH524365 ODD524365 OMZ524365 OWV524365 PGR524365 PQN524365 QAJ524365 QKF524365 QUB524365 RDX524365 RNT524365 RXP524365 SHL524365 SRH524365 TBD524365 TKZ524365 TUV524365 UER524365 UON524365 UYJ524365 VIF524365 VSB524365 WBX524365 WLT524365 WVP524365 H589901 JD589901 SZ589901 ACV589901 AMR589901 AWN589901 BGJ589901 BQF589901 CAB589901 CJX589901 CTT589901 DDP589901 DNL589901 DXH589901 EHD589901 EQZ589901 FAV589901 FKR589901 FUN589901 GEJ589901 GOF589901 GYB589901 HHX589901 HRT589901 IBP589901 ILL589901 IVH589901 JFD589901 JOZ589901 JYV589901 KIR589901 KSN589901 LCJ589901 LMF589901 LWB589901 MFX589901 MPT589901 MZP589901 NJL589901 NTH589901 ODD589901 OMZ589901 OWV589901 PGR589901 PQN589901 QAJ589901 QKF589901 QUB589901 RDX589901 RNT589901 RXP589901 SHL589901 SRH589901 TBD589901 TKZ589901 TUV589901 UER589901 UON589901 UYJ589901 VIF589901 VSB589901 WBX589901 WLT589901 WVP589901 H655437 JD655437 SZ655437 ACV655437 AMR655437 AWN655437 BGJ655437 BQF655437 CAB655437 CJX655437 CTT655437 DDP655437 DNL655437 DXH655437 EHD655437 EQZ655437 FAV655437 FKR655437 FUN655437 GEJ655437 GOF655437 GYB655437 HHX655437 HRT655437 IBP655437 ILL655437 IVH655437 JFD655437 JOZ655437 JYV655437 KIR655437 KSN655437 LCJ655437 LMF655437 LWB655437 MFX655437 MPT655437 MZP655437 NJL655437 NTH655437 ODD655437 OMZ655437 OWV655437 PGR655437 PQN655437 QAJ655437 QKF655437 QUB655437 RDX655437 RNT655437 RXP655437 SHL655437 SRH655437 TBD655437 TKZ655437 TUV655437 UER655437 UON655437 UYJ655437 VIF655437 VSB655437 WBX655437 WLT655437 WVP655437 H720973 JD720973 SZ720973 ACV720973 AMR720973 AWN720973 BGJ720973 BQF720973 CAB720973 CJX720973 CTT720973 DDP720973 DNL720973 DXH720973 EHD720973 EQZ720973 FAV720973 FKR720973 FUN720973 GEJ720973 GOF720973 GYB720973 HHX720973 HRT720973 IBP720973 ILL720973 IVH720973 JFD720973 JOZ720973 JYV720973 KIR720973 KSN720973 LCJ720973 LMF720973 LWB720973 MFX720973 MPT720973 MZP720973 NJL720973 NTH720973 ODD720973 OMZ720973 OWV720973 PGR720973 PQN720973 QAJ720973 QKF720973 QUB720973 RDX720973 RNT720973 RXP720973 SHL720973 SRH720973 TBD720973 TKZ720973 TUV720973 UER720973 UON720973 UYJ720973 VIF720973 VSB720973 WBX720973 WLT720973 WVP720973 H786509 JD786509 SZ786509 ACV786509 AMR786509 AWN786509 BGJ786509 BQF786509 CAB786509 CJX786509 CTT786509 DDP786509 DNL786509 DXH786509 EHD786509 EQZ786509 FAV786509 FKR786509 FUN786509 GEJ786509 GOF786509 GYB786509 HHX786509 HRT786509 IBP786509 ILL786509 IVH786509 JFD786509 JOZ786509 JYV786509 KIR786509 KSN786509 LCJ786509 LMF786509 LWB786509 MFX786509 MPT786509 MZP786509 NJL786509 NTH786509 ODD786509 OMZ786509 OWV786509 PGR786509 PQN786509 QAJ786509 QKF786509 QUB786509 RDX786509 RNT786509 RXP786509 SHL786509 SRH786509 TBD786509 TKZ786509 TUV786509 UER786509 UON786509 UYJ786509 VIF786509 VSB786509 WBX786509 WLT786509 WVP786509 H852045 JD852045 SZ852045 ACV852045 AMR852045 AWN852045 BGJ852045 BQF852045 CAB852045 CJX852045 CTT852045 DDP852045 DNL852045 DXH852045 EHD852045 EQZ852045 FAV852045 FKR852045 FUN852045 GEJ852045 GOF852045 GYB852045 HHX852045 HRT852045 IBP852045 ILL852045 IVH852045 JFD852045 JOZ852045 JYV852045 KIR852045 KSN852045 LCJ852045 LMF852045 LWB852045 MFX852045 MPT852045 MZP852045 NJL852045 NTH852045 ODD852045 OMZ852045 OWV852045 PGR852045 PQN852045 QAJ852045 QKF852045 QUB852045 RDX852045 RNT852045 RXP852045 SHL852045 SRH852045 TBD852045 TKZ852045 TUV852045 UER852045 UON852045 UYJ852045 VIF852045 VSB852045 WBX852045 WLT852045 WVP852045 H917581 JD917581 SZ917581 ACV917581 AMR917581 AWN917581 BGJ917581 BQF917581 CAB917581 CJX917581 CTT917581 DDP917581 DNL917581 DXH917581 EHD917581 EQZ917581 FAV917581 FKR917581 FUN917581 GEJ917581 GOF917581 GYB917581 HHX917581 HRT917581 IBP917581 ILL917581 IVH917581 JFD917581 JOZ917581 JYV917581 KIR917581 KSN917581 LCJ917581 LMF917581 LWB917581 MFX917581 MPT917581 MZP917581 NJL917581 NTH917581 ODD917581 OMZ917581 OWV917581 PGR917581 PQN917581 QAJ917581 QKF917581 QUB917581 RDX917581 RNT917581 RXP917581 SHL917581 SRH917581 TBD917581 TKZ917581 TUV917581 UER917581 UON917581 UYJ917581 VIF917581 VSB917581 WBX917581 WLT917581 WVP917581 H983117 JD983117 SZ983117 ACV983117 AMR983117 AWN983117 BGJ983117 BQF983117 CAB983117 CJX983117 CTT983117 DDP983117 DNL983117 DXH983117 EHD983117 EQZ983117 FAV983117 FKR983117 FUN983117 GEJ983117 GOF983117 GYB983117 HHX983117 HRT983117 IBP983117 ILL983117 IVH983117 JFD983117 JOZ983117 JYV983117 KIR983117 KSN983117 LCJ983117 LMF983117 LWB983117 MFX983117 MPT983117 MZP983117 NJL983117 NTH983117 ODD983117 OMZ983117 OWV983117 PGR983117 PQN983117 QAJ983117 QKF983117 QUB983117 RDX983117 RNT983117 RXP983117 SHL983117 SRH983117 TBD983117 TKZ983117 TUV983117 UER983117 UON983117 UYJ983117 VIF983117 VSB983117 WBX983117 WLT983117 WVP983117 H65607 JD65607 SZ65607 ACV65607 AMR65607 AWN65607 BGJ65607 BQF65607 CAB65607 CJX65607 CTT65607 DDP65607 DNL65607 DXH65607 EHD65607 EQZ65607 FAV65607 FKR65607 FUN65607 GEJ65607 GOF65607 GYB65607 HHX65607 HRT65607 IBP65607 ILL65607 IVH65607 JFD65607 JOZ65607 JYV65607 KIR65607 KSN65607 LCJ65607 LMF65607 LWB65607 MFX65607 MPT65607 MZP65607 NJL65607 NTH65607 ODD65607 OMZ65607 OWV65607 PGR65607 PQN65607 QAJ65607 QKF65607 QUB65607 RDX65607 RNT65607 RXP65607 SHL65607 SRH65607 TBD65607 TKZ65607 TUV65607 UER65607 UON65607 UYJ65607 VIF65607 VSB65607 WBX65607 WLT65607 WVP65607 H131143 JD131143 SZ131143 ACV131143 AMR131143 AWN131143 BGJ131143 BQF131143 CAB131143 CJX131143 CTT131143 DDP131143 DNL131143 DXH131143 EHD131143 EQZ131143 FAV131143 FKR131143 FUN131143 GEJ131143 GOF131143 GYB131143 HHX131143 HRT131143 IBP131143 ILL131143 IVH131143 JFD131143 JOZ131143 JYV131143 KIR131143 KSN131143 LCJ131143 LMF131143 LWB131143 MFX131143 MPT131143 MZP131143 NJL131143 NTH131143 ODD131143 OMZ131143 OWV131143 PGR131143 PQN131143 QAJ131143 QKF131143 QUB131143 RDX131143 RNT131143 RXP131143 SHL131143 SRH131143 TBD131143 TKZ131143 TUV131143 UER131143 UON131143 UYJ131143 VIF131143 VSB131143 WBX131143 WLT131143 WVP131143 H196679 JD196679 SZ196679 ACV196679 AMR196679 AWN196679 BGJ196679 BQF196679 CAB196679 CJX196679 CTT196679 DDP196679 DNL196679 DXH196679 EHD196679 EQZ196679 FAV196679 FKR196679 FUN196679 GEJ196679 GOF196679 GYB196679 HHX196679 HRT196679 IBP196679 ILL196679 IVH196679 JFD196679 JOZ196679 JYV196679 KIR196679 KSN196679 LCJ196679 LMF196679 LWB196679 MFX196679 MPT196679 MZP196679 NJL196679 NTH196679 ODD196679 OMZ196679 OWV196679 PGR196679 PQN196679 QAJ196679 QKF196679 QUB196679 RDX196679 RNT196679 RXP196679 SHL196679 SRH196679 TBD196679 TKZ196679 TUV196679 UER196679 UON196679 UYJ196679 VIF196679 VSB196679 WBX196679 WLT196679 WVP196679 H262215 JD262215 SZ262215 ACV262215 AMR262215 AWN262215 BGJ262215 BQF262215 CAB262215 CJX262215 CTT262215 DDP262215 DNL262215 DXH262215 EHD262215 EQZ262215 FAV262215 FKR262215 FUN262215 GEJ262215 GOF262215 GYB262215 HHX262215 HRT262215 IBP262215 ILL262215 IVH262215 JFD262215 JOZ262215 JYV262215 KIR262215 KSN262215 LCJ262215 LMF262215 LWB262215 MFX262215 MPT262215 MZP262215 NJL262215 NTH262215 ODD262215 OMZ262215 OWV262215 PGR262215 PQN262215 QAJ262215 QKF262215 QUB262215 RDX262215 RNT262215 RXP262215 SHL262215 SRH262215 TBD262215 TKZ262215 TUV262215 UER262215 UON262215 UYJ262215 VIF262215 VSB262215 WBX262215 WLT262215 WVP262215 H327751 JD327751 SZ327751 ACV327751 AMR327751 AWN327751 BGJ327751 BQF327751 CAB327751 CJX327751 CTT327751 DDP327751 DNL327751 DXH327751 EHD327751 EQZ327751 FAV327751 FKR327751 FUN327751 GEJ327751 GOF327751 GYB327751 HHX327751 HRT327751 IBP327751 ILL327751 IVH327751 JFD327751 JOZ327751 JYV327751 KIR327751 KSN327751 LCJ327751 LMF327751 LWB327751 MFX327751 MPT327751 MZP327751 NJL327751 NTH327751 ODD327751 OMZ327751 OWV327751 PGR327751 PQN327751 QAJ327751 QKF327751 QUB327751 RDX327751 RNT327751 RXP327751 SHL327751 SRH327751 TBD327751 TKZ327751 TUV327751 UER327751 UON327751 UYJ327751 VIF327751 VSB327751 WBX327751 WLT327751 WVP327751 H393287 JD393287 SZ393287 ACV393287 AMR393287 AWN393287 BGJ393287 BQF393287 CAB393287 CJX393287 CTT393287 DDP393287 DNL393287 DXH393287 EHD393287 EQZ393287 FAV393287 FKR393287 FUN393287 GEJ393287 GOF393287 GYB393287 HHX393287 HRT393287 IBP393287 ILL393287 IVH393287 JFD393287 JOZ393287 JYV393287 KIR393287 KSN393287 LCJ393287 LMF393287 LWB393287 MFX393287 MPT393287 MZP393287 NJL393287 NTH393287 ODD393287 OMZ393287 OWV393287 PGR393287 PQN393287 QAJ393287 QKF393287 QUB393287 RDX393287 RNT393287 RXP393287 SHL393287 SRH393287 TBD393287 TKZ393287 TUV393287 UER393287 UON393287 UYJ393287 VIF393287 VSB393287 WBX393287 WLT393287 WVP393287 H458823 JD458823 SZ458823 ACV458823 AMR458823 AWN458823 BGJ458823 BQF458823 CAB458823 CJX458823 CTT458823 DDP458823 DNL458823 DXH458823 EHD458823 EQZ458823 FAV458823 FKR458823 FUN458823 GEJ458823 GOF458823 GYB458823 HHX458823 HRT458823 IBP458823 ILL458823 IVH458823 JFD458823 JOZ458823 JYV458823 KIR458823 KSN458823 LCJ458823 LMF458823 LWB458823 MFX458823 MPT458823 MZP458823 NJL458823 NTH458823 ODD458823 OMZ458823 OWV458823 PGR458823 PQN458823 QAJ458823 QKF458823 QUB458823 RDX458823 RNT458823 RXP458823 SHL458823 SRH458823 TBD458823 TKZ458823 TUV458823 UER458823 UON458823 UYJ458823 VIF458823 VSB458823 WBX458823 WLT458823 WVP458823 H524359 JD524359 SZ524359 ACV524359 AMR524359 AWN524359 BGJ524359 BQF524359 CAB524359 CJX524359 CTT524359 DDP524359 DNL524359 DXH524359 EHD524359 EQZ524359 FAV524359 FKR524359 FUN524359 GEJ524359 GOF524359 GYB524359 HHX524359 HRT524359 IBP524359 ILL524359 IVH524359 JFD524359 JOZ524359 JYV524359 KIR524359 KSN524359 LCJ524359 LMF524359 LWB524359 MFX524359 MPT524359 MZP524359 NJL524359 NTH524359 ODD524359 OMZ524359 OWV524359 PGR524359 PQN524359 QAJ524359 QKF524359 QUB524359 RDX524359 RNT524359 RXP524359 SHL524359 SRH524359 TBD524359 TKZ524359 TUV524359 UER524359 UON524359 UYJ524359 VIF524359 VSB524359 WBX524359 WLT524359 WVP524359 H589895 JD589895 SZ589895 ACV589895 AMR589895 AWN589895 BGJ589895 BQF589895 CAB589895 CJX589895 CTT589895 DDP589895 DNL589895 DXH589895 EHD589895 EQZ589895 FAV589895 FKR589895 FUN589895 GEJ589895 GOF589895 GYB589895 HHX589895 HRT589895 IBP589895 ILL589895 IVH589895 JFD589895 JOZ589895 JYV589895 KIR589895 KSN589895 LCJ589895 LMF589895 LWB589895 MFX589895 MPT589895 MZP589895 NJL589895 NTH589895 ODD589895 OMZ589895 OWV589895 PGR589895 PQN589895 QAJ589895 QKF589895 QUB589895 RDX589895 RNT589895 RXP589895 SHL589895 SRH589895 TBD589895 TKZ589895 TUV589895 UER589895 UON589895 UYJ589895 VIF589895 VSB589895 WBX589895 WLT589895 WVP589895 H655431 JD655431 SZ655431 ACV655431 AMR655431 AWN655431 BGJ655431 BQF655431 CAB655431 CJX655431 CTT655431 DDP655431 DNL655431 DXH655431 EHD655431 EQZ655431 FAV655431 FKR655431 FUN655431 GEJ655431 GOF655431 GYB655431 HHX655431 HRT655431 IBP655431 ILL655431 IVH655431 JFD655431 JOZ655431 JYV655431 KIR655431 KSN655431 LCJ655431 LMF655431 LWB655431 MFX655431 MPT655431 MZP655431 NJL655431 NTH655431 ODD655431 OMZ655431 OWV655431 PGR655431 PQN655431 QAJ655431 QKF655431 QUB655431 RDX655431 RNT655431 RXP655431 SHL655431 SRH655431 TBD655431 TKZ655431 TUV655431 UER655431 UON655431 UYJ655431 VIF655431 VSB655431 WBX655431 WLT655431 WVP655431 H720967 JD720967 SZ720967 ACV720967 AMR720967 AWN720967 BGJ720967 BQF720967 CAB720967 CJX720967 CTT720967 DDP720967 DNL720967 DXH720967 EHD720967 EQZ720967 FAV720967 FKR720967 FUN720967 GEJ720967 GOF720967 GYB720967 HHX720967 HRT720967 IBP720967 ILL720967 IVH720967 JFD720967 JOZ720967 JYV720967 KIR720967 KSN720967 LCJ720967 LMF720967 LWB720967 MFX720967 MPT720967 MZP720967 NJL720967 NTH720967 ODD720967 OMZ720967 OWV720967 PGR720967 PQN720967 QAJ720967 QKF720967 QUB720967 RDX720967 RNT720967 RXP720967 SHL720967 SRH720967 TBD720967 TKZ720967 TUV720967 UER720967 UON720967 UYJ720967 VIF720967 VSB720967 WBX720967 WLT720967 WVP720967 H786503 JD786503 SZ786503 ACV786503 AMR786503 AWN786503 BGJ786503 BQF786503 CAB786503 CJX786503 CTT786503 DDP786503 DNL786503 DXH786503 EHD786503 EQZ786503 FAV786503 FKR786503 FUN786503 GEJ786503 GOF786503 GYB786503 HHX786503 HRT786503 IBP786503 ILL786503 IVH786503 JFD786503 JOZ786503 JYV786503 KIR786503 KSN786503 LCJ786503 LMF786503 LWB786503 MFX786503 MPT786503 MZP786503 NJL786503 NTH786503 ODD786503 OMZ786503 OWV786503 PGR786503 PQN786503 QAJ786503 QKF786503 QUB786503 RDX786503 RNT786503 RXP786503 SHL786503 SRH786503 TBD786503 TKZ786503 TUV786503 UER786503 UON786503 UYJ786503 VIF786503 VSB786503 WBX786503 WLT786503 WVP786503 H852039 JD852039 SZ852039 ACV852039 AMR852039 AWN852039 BGJ852039 BQF852039 CAB852039 CJX852039 CTT852039 DDP852039 DNL852039 DXH852039 EHD852039 EQZ852039 FAV852039 FKR852039 FUN852039 GEJ852039 GOF852039 GYB852039 HHX852039 HRT852039 IBP852039 ILL852039 IVH852039 JFD852039 JOZ852039 JYV852039 KIR852039 KSN852039 LCJ852039 LMF852039 LWB852039 MFX852039 MPT852039 MZP852039 NJL852039 NTH852039 ODD852039 OMZ852039 OWV852039 PGR852039 PQN852039 QAJ852039 QKF852039 QUB852039 RDX852039 RNT852039 RXP852039 SHL852039 SRH852039 TBD852039 TKZ852039 TUV852039 UER852039 UON852039 UYJ852039 VIF852039 VSB852039 WBX852039 WLT852039 WVP852039 H917575 JD917575 SZ917575 ACV917575 AMR917575 AWN917575 BGJ917575 BQF917575 CAB917575 CJX917575 CTT917575 DDP917575 DNL917575 DXH917575 EHD917575 EQZ917575 FAV917575 FKR917575 FUN917575 GEJ917575 GOF917575 GYB917575 HHX917575 HRT917575 IBP917575 ILL917575 IVH917575 JFD917575 JOZ917575 JYV917575 KIR917575 KSN917575 LCJ917575 LMF917575 LWB917575 MFX917575 MPT917575 MZP917575 NJL917575 NTH917575 ODD917575 OMZ917575 OWV917575 PGR917575 PQN917575 QAJ917575 QKF917575 QUB917575 RDX917575 RNT917575 RXP917575 SHL917575 SRH917575 TBD917575 TKZ917575 TUV917575 UER917575 UON917575 UYJ917575 VIF917575 VSB917575 WBX917575 WLT917575 WVP917575 H983111 JD983111 SZ983111 ACV983111 AMR983111 AWN983111 BGJ983111 BQF983111 CAB983111 CJX983111 CTT983111 DDP983111 DNL983111 DXH983111 EHD983111 EQZ983111 FAV983111 FKR983111 FUN983111 GEJ983111 GOF983111 GYB983111 HHX983111 HRT983111 IBP983111 ILL983111 IVH983111 JFD983111 JOZ983111 JYV983111 KIR983111 KSN983111 LCJ983111 LMF983111 LWB983111 MFX983111 MPT983111 MZP983111 NJL983111 NTH983111 ODD983111 OMZ983111 OWV983111 PGR983111 PQN983111 QAJ983111 QKF983111 QUB983111 RDX983111 RNT983111 RXP983111 SHL983111 SRH983111 TBD983111 TKZ983111 TUV983111 UER983111 UON983111 UYJ983111 VIF983111 VSB983111 WBX983111 WLT983111 WVP983111 H65605 JD65605 SZ65605 ACV65605 AMR65605 AWN65605 BGJ65605 BQF65605 CAB65605 CJX65605 CTT65605 DDP65605 DNL65605 DXH65605 EHD65605 EQZ65605 FAV65605 FKR65605 FUN65605 GEJ65605 GOF65605 GYB65605 HHX65605 HRT65605 IBP65605 ILL65605 IVH65605 JFD65605 JOZ65605 JYV65605 KIR65605 KSN65605 LCJ65605 LMF65605 LWB65605 MFX65605 MPT65605 MZP65605 NJL65605 NTH65605 ODD65605 OMZ65605 OWV65605 PGR65605 PQN65605 QAJ65605 QKF65605 QUB65605 RDX65605 RNT65605 RXP65605 SHL65605 SRH65605 TBD65605 TKZ65605 TUV65605 UER65605 UON65605 UYJ65605 VIF65605 VSB65605 WBX65605 WLT65605 WVP65605 H131141 JD131141 SZ131141 ACV131141 AMR131141 AWN131141 BGJ131141 BQF131141 CAB131141 CJX131141 CTT131141 DDP131141 DNL131141 DXH131141 EHD131141 EQZ131141 FAV131141 FKR131141 FUN131141 GEJ131141 GOF131141 GYB131141 HHX131141 HRT131141 IBP131141 ILL131141 IVH131141 JFD131141 JOZ131141 JYV131141 KIR131141 KSN131141 LCJ131141 LMF131141 LWB131141 MFX131141 MPT131141 MZP131141 NJL131141 NTH131141 ODD131141 OMZ131141 OWV131141 PGR131141 PQN131141 QAJ131141 QKF131141 QUB131141 RDX131141 RNT131141 RXP131141 SHL131141 SRH131141 TBD131141 TKZ131141 TUV131141 UER131141 UON131141 UYJ131141 VIF131141 VSB131141 WBX131141 WLT131141 WVP131141 H196677 JD196677 SZ196677 ACV196677 AMR196677 AWN196677 BGJ196677 BQF196677 CAB196677 CJX196677 CTT196677 DDP196677 DNL196677 DXH196677 EHD196677 EQZ196677 FAV196677 FKR196677 FUN196677 GEJ196677 GOF196677 GYB196677 HHX196677 HRT196677 IBP196677 ILL196677 IVH196677 JFD196677 JOZ196677 JYV196677 KIR196677 KSN196677 LCJ196677 LMF196677 LWB196677 MFX196677 MPT196677 MZP196677 NJL196677 NTH196677 ODD196677 OMZ196677 OWV196677 PGR196677 PQN196677 QAJ196677 QKF196677 QUB196677 RDX196677 RNT196677 RXP196677 SHL196677 SRH196677 TBD196677 TKZ196677 TUV196677 UER196677 UON196677 UYJ196677 VIF196677 VSB196677 WBX196677 WLT196677 WVP196677 H262213 JD262213 SZ262213 ACV262213 AMR262213 AWN262213 BGJ262213 BQF262213 CAB262213 CJX262213 CTT262213 DDP262213 DNL262213 DXH262213 EHD262213 EQZ262213 FAV262213 FKR262213 FUN262213 GEJ262213 GOF262213 GYB262213 HHX262213 HRT262213 IBP262213 ILL262213 IVH262213 JFD262213 JOZ262213 JYV262213 KIR262213 KSN262213 LCJ262213 LMF262213 LWB262213 MFX262213 MPT262213 MZP262213 NJL262213 NTH262213 ODD262213 OMZ262213 OWV262213 PGR262213 PQN262213 QAJ262213 QKF262213 QUB262213 RDX262213 RNT262213 RXP262213 SHL262213 SRH262213 TBD262213 TKZ262213 TUV262213 UER262213 UON262213 UYJ262213 VIF262213 VSB262213 WBX262213 WLT262213 WVP262213 H327749 JD327749 SZ327749 ACV327749 AMR327749 AWN327749 BGJ327749 BQF327749 CAB327749 CJX327749 CTT327749 DDP327749 DNL327749 DXH327749 EHD327749 EQZ327749 FAV327749 FKR327749 FUN327749 GEJ327749 GOF327749 GYB327749 HHX327749 HRT327749 IBP327749 ILL327749 IVH327749 JFD327749 JOZ327749 JYV327749 KIR327749 KSN327749 LCJ327749 LMF327749 LWB327749 MFX327749 MPT327749 MZP327749 NJL327749 NTH327749 ODD327749 OMZ327749 OWV327749 PGR327749 PQN327749 QAJ327749 QKF327749 QUB327749 RDX327749 RNT327749 RXP327749 SHL327749 SRH327749 TBD327749 TKZ327749 TUV327749 UER327749 UON327749 UYJ327749 VIF327749 VSB327749 WBX327749 WLT327749 WVP327749 H393285 JD393285 SZ393285 ACV393285 AMR393285 AWN393285 BGJ393285 BQF393285 CAB393285 CJX393285 CTT393285 DDP393285 DNL393285 DXH393285 EHD393285 EQZ393285 FAV393285 FKR393285 FUN393285 GEJ393285 GOF393285 GYB393285 HHX393285 HRT393285 IBP393285 ILL393285 IVH393285 JFD393285 JOZ393285 JYV393285 KIR393285 KSN393285 LCJ393285 LMF393285 LWB393285 MFX393285 MPT393285 MZP393285 NJL393285 NTH393285 ODD393285 OMZ393285 OWV393285 PGR393285 PQN393285 QAJ393285 QKF393285 QUB393285 RDX393285 RNT393285 RXP393285 SHL393285 SRH393285 TBD393285 TKZ393285 TUV393285 UER393285 UON393285 UYJ393285 VIF393285 VSB393285 WBX393285 WLT393285 WVP393285 H458821 JD458821 SZ458821 ACV458821 AMR458821 AWN458821 BGJ458821 BQF458821 CAB458821 CJX458821 CTT458821 DDP458821 DNL458821 DXH458821 EHD458821 EQZ458821 FAV458821 FKR458821 FUN458821 GEJ458821 GOF458821 GYB458821 HHX458821 HRT458821 IBP458821 ILL458821 IVH458821 JFD458821 JOZ458821 JYV458821 KIR458821 KSN458821 LCJ458821 LMF458821 LWB458821 MFX458821 MPT458821 MZP458821 NJL458821 NTH458821 ODD458821 OMZ458821 OWV458821 PGR458821 PQN458821 QAJ458821 QKF458821 QUB458821 RDX458821 RNT458821 RXP458821 SHL458821 SRH458821 TBD458821 TKZ458821 TUV458821 UER458821 UON458821 UYJ458821 VIF458821 VSB458821 WBX458821 WLT458821 WVP458821 H524357 JD524357 SZ524357 ACV524357 AMR524357 AWN524357 BGJ524357 BQF524357 CAB524357 CJX524357 CTT524357 DDP524357 DNL524357 DXH524357 EHD524357 EQZ524357 FAV524357 FKR524357 FUN524357 GEJ524357 GOF524357 GYB524357 HHX524357 HRT524357 IBP524357 ILL524357 IVH524357 JFD524357 JOZ524357 JYV524357 KIR524357 KSN524357 LCJ524357 LMF524357 LWB524357 MFX524357 MPT524357 MZP524357 NJL524357 NTH524357 ODD524357 OMZ524357 OWV524357 PGR524357 PQN524357 QAJ524357 QKF524357 QUB524357 RDX524357 RNT524357 RXP524357 SHL524357 SRH524357 TBD524357 TKZ524357 TUV524357 UER524357 UON524357 UYJ524357 VIF524357 VSB524357 WBX524357 WLT524357 WVP524357 H589893 JD589893 SZ589893 ACV589893 AMR589893 AWN589893 BGJ589893 BQF589893 CAB589893 CJX589893 CTT589893 DDP589893 DNL589893 DXH589893 EHD589893 EQZ589893 FAV589893 FKR589893 FUN589893 GEJ589893 GOF589893 GYB589893 HHX589893 HRT589893 IBP589893 ILL589893 IVH589893 JFD589893 JOZ589893 JYV589893 KIR589893 KSN589893 LCJ589893 LMF589893 LWB589893 MFX589893 MPT589893 MZP589893 NJL589893 NTH589893 ODD589893 OMZ589893 OWV589893 PGR589893 PQN589893 QAJ589893 QKF589893 QUB589893 RDX589893 RNT589893 RXP589893 SHL589893 SRH589893 TBD589893 TKZ589893 TUV589893 UER589893 UON589893 UYJ589893 VIF589893 VSB589893 WBX589893 WLT589893 WVP589893 H655429 JD655429 SZ655429 ACV655429 AMR655429 AWN655429 BGJ655429 BQF655429 CAB655429 CJX655429 CTT655429 DDP655429 DNL655429 DXH655429 EHD655429 EQZ655429 FAV655429 FKR655429 FUN655429 GEJ655429 GOF655429 GYB655429 HHX655429 HRT655429 IBP655429 ILL655429 IVH655429 JFD655429 JOZ655429 JYV655429 KIR655429 KSN655429 LCJ655429 LMF655429 LWB655429 MFX655429 MPT655429 MZP655429 NJL655429 NTH655429 ODD655429 OMZ655429 OWV655429 PGR655429 PQN655429 QAJ655429 QKF655429 QUB655429 RDX655429 RNT655429 RXP655429 SHL655429 SRH655429 TBD655429 TKZ655429 TUV655429 UER655429 UON655429 UYJ655429 VIF655429 VSB655429 WBX655429 WLT655429 WVP655429 H720965 JD720965 SZ720965 ACV720965 AMR720965 AWN720965 BGJ720965 BQF720965 CAB720965 CJX720965 CTT720965 DDP720965 DNL720965 DXH720965 EHD720965 EQZ720965 FAV720965 FKR720965 FUN720965 GEJ720965 GOF720965 GYB720965 HHX720965 HRT720965 IBP720965 ILL720965 IVH720965 JFD720965 JOZ720965 JYV720965 KIR720965 KSN720965 LCJ720965 LMF720965 LWB720965 MFX720965 MPT720965 MZP720965 NJL720965 NTH720965 ODD720965 OMZ720965 OWV720965 PGR720965 PQN720965 QAJ720965 QKF720965 QUB720965 RDX720965 RNT720965 RXP720965 SHL720965 SRH720965 TBD720965 TKZ720965 TUV720965 UER720965 UON720965 UYJ720965 VIF720965 VSB720965 WBX720965 WLT720965 WVP720965 H786501 JD786501 SZ786501 ACV786501 AMR786501 AWN786501 BGJ786501 BQF786501 CAB786501 CJX786501 CTT786501 DDP786501 DNL786501 DXH786501 EHD786501 EQZ786501 FAV786501 FKR786501 FUN786501 GEJ786501 GOF786501 GYB786501 HHX786501 HRT786501 IBP786501 ILL786501 IVH786501 JFD786501 JOZ786501 JYV786501 KIR786501 KSN786501 LCJ786501 LMF786501 LWB786501 MFX786501 MPT786501 MZP786501 NJL786501 NTH786501 ODD786501 OMZ786501 OWV786501 PGR786501 PQN786501 QAJ786501 QKF786501 QUB786501 RDX786501 RNT786501 RXP786501 SHL786501 SRH786501 TBD786501 TKZ786501 TUV786501 UER786501 UON786501 UYJ786501 VIF786501 VSB786501 WBX786501 WLT786501 WVP786501 H852037 JD852037 SZ852037 ACV852037 AMR852037 AWN852037 BGJ852037 BQF852037 CAB852037 CJX852037 CTT852037 DDP852037 DNL852037 DXH852037 EHD852037 EQZ852037 FAV852037 FKR852037 FUN852037 GEJ852037 GOF852037 GYB852037 HHX852037 HRT852037 IBP852037 ILL852037 IVH852037 JFD852037 JOZ852037 JYV852037 KIR852037 KSN852037 LCJ852037 LMF852037 LWB852037 MFX852037 MPT852037 MZP852037 NJL852037 NTH852037 ODD852037 OMZ852037 OWV852037 PGR852037 PQN852037 QAJ852037 QKF852037 QUB852037 RDX852037 RNT852037 RXP852037 SHL852037 SRH852037 TBD852037 TKZ852037 TUV852037 UER852037 UON852037 UYJ852037 VIF852037 VSB852037 WBX852037 WLT852037 WVP852037 H917573 JD917573 SZ917573 ACV917573 AMR917573 AWN917573 BGJ917573 BQF917573 CAB917573 CJX917573 CTT917573 DDP917573 DNL917573 DXH917573 EHD917573 EQZ917573 FAV917573 FKR917573 FUN917573 GEJ917573 GOF917573 GYB917573 HHX917573 HRT917573 IBP917573 ILL917573 IVH917573 JFD917573 JOZ917573 JYV917573 KIR917573 KSN917573 LCJ917573 LMF917573 LWB917573 MFX917573 MPT917573 MZP917573 NJL917573 NTH917573 ODD917573 OMZ917573 OWV917573 PGR917573 PQN917573 QAJ917573 QKF917573 QUB917573 RDX917573 RNT917573 RXP917573 SHL917573 SRH917573 TBD917573 TKZ917573 TUV917573 UER917573 UON917573 UYJ917573 VIF917573 VSB917573 WBX917573 WLT917573 WVP917573 H983109 JD983109 SZ983109 ACV983109 AMR983109 AWN983109 BGJ983109 BQF983109 CAB983109 CJX983109 CTT983109 DDP983109 DNL983109 DXH983109 EHD983109 EQZ983109 FAV983109 FKR983109 FUN983109 GEJ983109 GOF983109 GYB983109 HHX983109 HRT983109 IBP983109 ILL983109 IVH983109 JFD983109 JOZ983109 JYV983109 KIR983109 KSN983109 LCJ983109 LMF983109 LWB983109 MFX983109 MPT983109 MZP983109 NJL983109 NTH983109 ODD983109 OMZ983109 OWV983109 PGR983109 PQN983109 QAJ983109 QKF983109 QUB983109 RDX983109 RNT983109 RXP983109 SHL983109 SRH983109 TBD983109 TKZ983109 TUV983109 UER983109 UON983109 UYJ983109 VIF983109 VSB983109 WBX983109 WLT983109 WVP983109 H65603 JD65603 SZ65603 ACV65603 AMR65603 AWN65603 BGJ65603 BQF65603 CAB65603 CJX65603 CTT65603 DDP65603 DNL65603 DXH65603 EHD65603 EQZ65603 FAV65603 FKR65603 FUN65603 GEJ65603 GOF65603 GYB65603 HHX65603 HRT65603 IBP65603 ILL65603 IVH65603 JFD65603 JOZ65603 JYV65603 KIR65603 KSN65603 LCJ65603 LMF65603 LWB65603 MFX65603 MPT65603 MZP65603 NJL65603 NTH65603 ODD65603 OMZ65603 OWV65603 PGR65603 PQN65603 QAJ65603 QKF65603 QUB65603 RDX65603 RNT65603 RXP65603 SHL65603 SRH65603 TBD65603 TKZ65603 TUV65603 UER65603 UON65603 UYJ65603 VIF65603 VSB65603 WBX65603 WLT65603 WVP65603 H131139 JD131139 SZ131139 ACV131139 AMR131139 AWN131139 BGJ131139 BQF131139 CAB131139 CJX131139 CTT131139 DDP131139 DNL131139 DXH131139 EHD131139 EQZ131139 FAV131139 FKR131139 FUN131139 GEJ131139 GOF131139 GYB131139 HHX131139 HRT131139 IBP131139 ILL131139 IVH131139 JFD131139 JOZ131139 JYV131139 KIR131139 KSN131139 LCJ131139 LMF131139 LWB131139 MFX131139 MPT131139 MZP131139 NJL131139 NTH131139 ODD131139 OMZ131139 OWV131139 PGR131139 PQN131139 QAJ131139 QKF131139 QUB131139 RDX131139 RNT131139 RXP131139 SHL131139 SRH131139 TBD131139 TKZ131139 TUV131139 UER131139 UON131139 UYJ131139 VIF131139 VSB131139 WBX131139 WLT131139 WVP131139 H196675 JD196675 SZ196675 ACV196675 AMR196675 AWN196675 BGJ196675 BQF196675 CAB196675 CJX196675 CTT196675 DDP196675 DNL196675 DXH196675 EHD196675 EQZ196675 FAV196675 FKR196675 FUN196675 GEJ196675 GOF196675 GYB196675 HHX196675 HRT196675 IBP196675 ILL196675 IVH196675 JFD196675 JOZ196675 JYV196675 KIR196675 KSN196675 LCJ196675 LMF196675 LWB196675 MFX196675 MPT196675 MZP196675 NJL196675 NTH196675 ODD196675 OMZ196675 OWV196675 PGR196675 PQN196675 QAJ196675 QKF196675 QUB196675 RDX196675 RNT196675 RXP196675 SHL196675 SRH196675 TBD196675 TKZ196675 TUV196675 UER196675 UON196675 UYJ196675 VIF196675 VSB196675 WBX196675 WLT196675 WVP196675 H262211 JD262211 SZ262211 ACV262211 AMR262211 AWN262211 BGJ262211 BQF262211 CAB262211 CJX262211 CTT262211 DDP262211 DNL262211 DXH262211 EHD262211 EQZ262211 FAV262211 FKR262211 FUN262211 GEJ262211 GOF262211 GYB262211 HHX262211 HRT262211 IBP262211 ILL262211 IVH262211 JFD262211 JOZ262211 JYV262211 KIR262211 KSN262211 LCJ262211 LMF262211 LWB262211 MFX262211 MPT262211 MZP262211 NJL262211 NTH262211 ODD262211 OMZ262211 OWV262211 PGR262211 PQN262211 QAJ262211 QKF262211 QUB262211 RDX262211 RNT262211 RXP262211 SHL262211 SRH262211 TBD262211 TKZ262211 TUV262211 UER262211 UON262211 UYJ262211 VIF262211 VSB262211 WBX262211 WLT262211 WVP262211 H327747 JD327747 SZ327747 ACV327747 AMR327747 AWN327747 BGJ327747 BQF327747 CAB327747 CJX327747 CTT327747 DDP327747 DNL327747 DXH327747 EHD327747 EQZ327747 FAV327747 FKR327747 FUN327747 GEJ327747 GOF327747 GYB327747 HHX327747 HRT327747 IBP327747 ILL327747 IVH327747 JFD327747 JOZ327747 JYV327747 KIR327747 KSN327747 LCJ327747 LMF327747 LWB327747 MFX327747 MPT327747 MZP327747 NJL327747 NTH327747 ODD327747 OMZ327747 OWV327747 PGR327747 PQN327747 QAJ327747 QKF327747 QUB327747 RDX327747 RNT327747 RXP327747 SHL327747 SRH327747 TBD327747 TKZ327747 TUV327747 UER327747 UON327747 UYJ327747 VIF327747 VSB327747 WBX327747 WLT327747 WVP327747 H393283 JD393283 SZ393283 ACV393283 AMR393283 AWN393283 BGJ393283 BQF393283 CAB393283 CJX393283 CTT393283 DDP393283 DNL393283 DXH393283 EHD393283 EQZ393283 FAV393283 FKR393283 FUN393283 GEJ393283 GOF393283 GYB393283 HHX393283 HRT393283 IBP393283 ILL393283 IVH393283 JFD393283 JOZ393283 JYV393283 KIR393283 KSN393283 LCJ393283 LMF393283 LWB393283 MFX393283 MPT393283 MZP393283 NJL393283 NTH393283 ODD393283 OMZ393283 OWV393283 PGR393283 PQN393283 QAJ393283 QKF393283 QUB393283 RDX393283 RNT393283 RXP393283 SHL393283 SRH393283 TBD393283 TKZ393283 TUV393283 UER393283 UON393283 UYJ393283 VIF393283 VSB393283 WBX393283 WLT393283 WVP393283 H458819 JD458819 SZ458819 ACV458819 AMR458819 AWN458819 BGJ458819 BQF458819 CAB458819 CJX458819 CTT458819 DDP458819 DNL458819 DXH458819 EHD458819 EQZ458819 FAV458819 FKR458819 FUN458819 GEJ458819 GOF458819 GYB458819 HHX458819 HRT458819 IBP458819 ILL458819 IVH458819 JFD458819 JOZ458819 JYV458819 KIR458819 KSN458819 LCJ458819 LMF458819 LWB458819 MFX458819 MPT458819 MZP458819 NJL458819 NTH458819 ODD458819 OMZ458819 OWV458819 PGR458819 PQN458819 QAJ458819 QKF458819 QUB458819 RDX458819 RNT458819 RXP458819 SHL458819 SRH458819 TBD458819 TKZ458819 TUV458819 UER458819 UON458819 UYJ458819 VIF458819 VSB458819 WBX458819 WLT458819 WVP458819 H524355 JD524355 SZ524355 ACV524355 AMR524355 AWN524355 BGJ524355 BQF524355 CAB524355 CJX524355 CTT524355 DDP524355 DNL524355 DXH524355 EHD524355 EQZ524355 FAV524355 FKR524355 FUN524355 GEJ524355 GOF524355 GYB524355 HHX524355 HRT524355 IBP524355 ILL524355 IVH524355 JFD524355 JOZ524355 JYV524355 KIR524355 KSN524355 LCJ524355 LMF524355 LWB524355 MFX524355 MPT524355 MZP524355 NJL524355 NTH524355 ODD524355 OMZ524355 OWV524355 PGR524355 PQN524355 QAJ524355 QKF524355 QUB524355 RDX524355 RNT524355 RXP524355 SHL524355 SRH524355 TBD524355 TKZ524355 TUV524355 UER524355 UON524355 UYJ524355 VIF524355 VSB524355 WBX524355 WLT524355 WVP524355 H589891 JD589891 SZ589891 ACV589891 AMR589891 AWN589891 BGJ589891 BQF589891 CAB589891 CJX589891 CTT589891 DDP589891 DNL589891 DXH589891 EHD589891 EQZ589891 FAV589891 FKR589891 FUN589891 GEJ589891 GOF589891 GYB589891 HHX589891 HRT589891 IBP589891 ILL589891 IVH589891 JFD589891 JOZ589891 JYV589891 KIR589891 KSN589891 LCJ589891 LMF589891 LWB589891 MFX589891 MPT589891 MZP589891 NJL589891 NTH589891 ODD589891 OMZ589891 OWV589891 PGR589891 PQN589891 QAJ589891 QKF589891 QUB589891 RDX589891 RNT589891 RXP589891 SHL589891 SRH589891 TBD589891 TKZ589891 TUV589891 UER589891 UON589891 UYJ589891 VIF589891 VSB589891 WBX589891 WLT589891 WVP589891 H655427 JD655427 SZ655427 ACV655427 AMR655427 AWN655427 BGJ655427 BQF655427 CAB655427 CJX655427 CTT655427 DDP655427 DNL655427 DXH655427 EHD655427 EQZ655427 FAV655427 FKR655427 FUN655427 GEJ655427 GOF655427 GYB655427 HHX655427 HRT655427 IBP655427 ILL655427 IVH655427 JFD655427 JOZ655427 JYV655427 KIR655427 KSN655427 LCJ655427 LMF655427 LWB655427 MFX655427 MPT655427 MZP655427 NJL655427 NTH655427 ODD655427 OMZ655427 OWV655427 PGR655427 PQN655427 QAJ655427 QKF655427 QUB655427 RDX655427 RNT655427 RXP655427 SHL655427 SRH655427 TBD655427 TKZ655427 TUV655427 UER655427 UON655427 UYJ655427 VIF655427 VSB655427 WBX655427 WLT655427 WVP655427 H720963 JD720963 SZ720963 ACV720963 AMR720963 AWN720963 BGJ720963 BQF720963 CAB720963 CJX720963 CTT720963 DDP720963 DNL720963 DXH720963 EHD720963 EQZ720963 FAV720963 FKR720963 FUN720963 GEJ720963 GOF720963 GYB720963 HHX720963 HRT720963 IBP720963 ILL720963 IVH720963 JFD720963 JOZ720963 JYV720963 KIR720963 KSN720963 LCJ720963 LMF720963 LWB720963 MFX720963 MPT720963 MZP720963 NJL720963 NTH720963 ODD720963 OMZ720963 OWV720963 PGR720963 PQN720963 QAJ720963 QKF720963 QUB720963 RDX720963 RNT720963 RXP720963 SHL720963 SRH720963 TBD720963 TKZ720963 TUV720963 UER720963 UON720963 UYJ720963 VIF720963 VSB720963 WBX720963 WLT720963 WVP720963 H786499 JD786499 SZ786499 ACV786499 AMR786499 AWN786499 BGJ786499 BQF786499 CAB786499 CJX786499 CTT786499 DDP786499 DNL786499 DXH786499 EHD786499 EQZ786499 FAV786499 FKR786499 FUN786499 GEJ786499 GOF786499 GYB786499 HHX786499 HRT786499 IBP786499 ILL786499 IVH786499 JFD786499 JOZ786499 JYV786499 KIR786499 KSN786499 LCJ786499 LMF786499 LWB786499 MFX786499 MPT786499 MZP786499 NJL786499 NTH786499 ODD786499 OMZ786499 OWV786499 PGR786499 PQN786499 QAJ786499 QKF786499 QUB786499 RDX786499 RNT786499 RXP786499 SHL786499 SRH786499 TBD786499 TKZ786499 TUV786499 UER786499 UON786499 UYJ786499 VIF786499 VSB786499 WBX786499 WLT786499 WVP786499 H852035 JD852035 SZ852035 ACV852035 AMR852035 AWN852035 BGJ852035 BQF852035 CAB852035 CJX852035 CTT852035 DDP852035 DNL852035 DXH852035 EHD852035 EQZ852035 FAV852035 FKR852035 FUN852035 GEJ852035 GOF852035 GYB852035 HHX852035 HRT852035 IBP852035 ILL852035 IVH852035 JFD852035 JOZ852035 JYV852035 KIR852035 KSN852035 LCJ852035 LMF852035 LWB852035 MFX852035 MPT852035 MZP852035 NJL852035 NTH852035 ODD852035 OMZ852035 OWV852035 PGR852035 PQN852035 QAJ852035 QKF852035 QUB852035 RDX852035 RNT852035 RXP852035 SHL852035 SRH852035 TBD852035 TKZ852035 TUV852035 UER852035 UON852035 UYJ852035 VIF852035 VSB852035 WBX852035 WLT852035 WVP852035 H917571 JD917571 SZ917571 ACV917571 AMR917571 AWN917571 BGJ917571 BQF917571 CAB917571 CJX917571 CTT917571 DDP917571 DNL917571 DXH917571 EHD917571 EQZ917571 FAV917571 FKR917571 FUN917571 GEJ917571 GOF917571 GYB917571 HHX917571 HRT917571 IBP917571 ILL917571 IVH917571 JFD917571 JOZ917571 JYV917571 KIR917571 KSN917571 LCJ917571 LMF917571 LWB917571 MFX917571 MPT917571 MZP917571 NJL917571 NTH917571 ODD917571 OMZ917571 OWV917571 PGR917571 PQN917571 QAJ917571 QKF917571 QUB917571 RDX917571 RNT917571 RXP917571 SHL917571 SRH917571 TBD917571 TKZ917571 TUV917571 UER917571 UON917571 UYJ917571 VIF917571 VSB917571 WBX917571 WLT917571 WVP917571 H983107 JD983107 SZ983107 ACV983107 AMR983107 AWN983107 BGJ983107 BQF983107 CAB983107 CJX983107 CTT983107 DDP983107 DNL983107 DXH983107 EHD983107 EQZ983107 FAV983107 FKR983107 FUN983107 GEJ983107 GOF983107 GYB983107 HHX983107 HRT983107 IBP983107 ILL983107 IVH983107 JFD983107 JOZ983107 JYV983107 KIR983107 KSN983107 LCJ983107 LMF983107 LWB983107 MFX983107 MPT983107 MZP983107 NJL983107 NTH983107 ODD983107 OMZ983107 OWV983107 PGR983107 PQN983107 QAJ983107 QKF983107 QUB983107 RDX983107 RNT983107 RXP983107 SHL983107 SRH983107 TBD983107 TKZ983107 TUV983107 UER983107 UON983107 UYJ983107 VIF983107 VSB983107 WBX983107 WLT983107 WVP983107 TKZ983157 JD143 SZ143 ACV143 AMR143 AWN143 BGJ143 BQF143 CAB143 CJX143 CTT143 DDP143 DNL143 DXH143 EHD143 EQZ143 FAV143 FKR143 FUN143 GEJ143 GOF143 GYB143 HHX143 HRT143 IBP143 ILL143 IVH143 JFD143 JOZ143 JYV143 KIR143 KSN143 LCJ143 LMF143 LWB143 MFX143 MPT143 MZP143 NJL143 NTH143 ODD143 OMZ143 OWV143 PGR143 PQN143 QAJ143 QKF143 QUB143 RDX143 RNT143 RXP143 SHL143 SRH143 TBD143 TKZ143 TUV143 UER143 UON143 UYJ143 VIF143 VSB143 WBX143 WLT143 WVP143 H65594 JD65594 SZ65594 ACV65594 AMR65594 AWN65594 BGJ65594 BQF65594 CAB65594 CJX65594 CTT65594 DDP65594 DNL65594 DXH65594 EHD65594 EQZ65594 FAV65594 FKR65594 FUN65594 GEJ65594 GOF65594 GYB65594 HHX65594 HRT65594 IBP65594 ILL65594 IVH65594 JFD65594 JOZ65594 JYV65594 KIR65594 KSN65594 LCJ65594 LMF65594 LWB65594 MFX65594 MPT65594 MZP65594 NJL65594 NTH65594 ODD65594 OMZ65594 OWV65594 PGR65594 PQN65594 QAJ65594 QKF65594 QUB65594 RDX65594 RNT65594 RXP65594 SHL65594 SRH65594 TBD65594 TKZ65594 TUV65594 UER65594 UON65594 UYJ65594 VIF65594 VSB65594 WBX65594 WLT65594 WVP65594 H131130 JD131130 SZ131130 ACV131130 AMR131130 AWN131130 BGJ131130 BQF131130 CAB131130 CJX131130 CTT131130 DDP131130 DNL131130 DXH131130 EHD131130 EQZ131130 FAV131130 FKR131130 FUN131130 GEJ131130 GOF131130 GYB131130 HHX131130 HRT131130 IBP131130 ILL131130 IVH131130 JFD131130 JOZ131130 JYV131130 KIR131130 KSN131130 LCJ131130 LMF131130 LWB131130 MFX131130 MPT131130 MZP131130 NJL131130 NTH131130 ODD131130 OMZ131130 OWV131130 PGR131130 PQN131130 QAJ131130 QKF131130 QUB131130 RDX131130 RNT131130 RXP131130 SHL131130 SRH131130 TBD131130 TKZ131130 TUV131130 UER131130 UON131130 UYJ131130 VIF131130 VSB131130 WBX131130 WLT131130 WVP131130 H196666 JD196666 SZ196666 ACV196666 AMR196666 AWN196666 BGJ196666 BQF196666 CAB196666 CJX196666 CTT196666 DDP196666 DNL196666 DXH196666 EHD196666 EQZ196666 FAV196666 FKR196666 FUN196666 GEJ196666 GOF196666 GYB196666 HHX196666 HRT196666 IBP196666 ILL196666 IVH196666 JFD196666 JOZ196666 JYV196666 KIR196666 KSN196666 LCJ196666 LMF196666 LWB196666 MFX196666 MPT196666 MZP196666 NJL196666 NTH196666 ODD196666 OMZ196666 OWV196666 PGR196666 PQN196666 QAJ196666 QKF196666 QUB196666 RDX196666 RNT196666 RXP196666 SHL196666 SRH196666 TBD196666 TKZ196666 TUV196666 UER196666 UON196666 UYJ196666 VIF196666 VSB196666 WBX196666 WLT196666 WVP196666 H262202 JD262202 SZ262202 ACV262202 AMR262202 AWN262202 BGJ262202 BQF262202 CAB262202 CJX262202 CTT262202 DDP262202 DNL262202 DXH262202 EHD262202 EQZ262202 FAV262202 FKR262202 FUN262202 GEJ262202 GOF262202 GYB262202 HHX262202 HRT262202 IBP262202 ILL262202 IVH262202 JFD262202 JOZ262202 JYV262202 KIR262202 KSN262202 LCJ262202 LMF262202 LWB262202 MFX262202 MPT262202 MZP262202 NJL262202 NTH262202 ODD262202 OMZ262202 OWV262202 PGR262202 PQN262202 QAJ262202 QKF262202 QUB262202 RDX262202 RNT262202 RXP262202 SHL262202 SRH262202 TBD262202 TKZ262202 TUV262202 UER262202 UON262202 UYJ262202 VIF262202 VSB262202 WBX262202 WLT262202 WVP262202 H327738 JD327738 SZ327738 ACV327738 AMR327738 AWN327738 BGJ327738 BQF327738 CAB327738 CJX327738 CTT327738 DDP327738 DNL327738 DXH327738 EHD327738 EQZ327738 FAV327738 FKR327738 FUN327738 GEJ327738 GOF327738 GYB327738 HHX327738 HRT327738 IBP327738 ILL327738 IVH327738 JFD327738 JOZ327738 JYV327738 KIR327738 KSN327738 LCJ327738 LMF327738 LWB327738 MFX327738 MPT327738 MZP327738 NJL327738 NTH327738 ODD327738 OMZ327738 OWV327738 PGR327738 PQN327738 QAJ327738 QKF327738 QUB327738 RDX327738 RNT327738 RXP327738 SHL327738 SRH327738 TBD327738 TKZ327738 TUV327738 UER327738 UON327738 UYJ327738 VIF327738 VSB327738 WBX327738 WLT327738 WVP327738 H393274 JD393274 SZ393274 ACV393274 AMR393274 AWN393274 BGJ393274 BQF393274 CAB393274 CJX393274 CTT393274 DDP393274 DNL393274 DXH393274 EHD393274 EQZ393274 FAV393274 FKR393274 FUN393274 GEJ393274 GOF393274 GYB393274 HHX393274 HRT393274 IBP393274 ILL393274 IVH393274 JFD393274 JOZ393274 JYV393274 KIR393274 KSN393274 LCJ393274 LMF393274 LWB393274 MFX393274 MPT393274 MZP393274 NJL393274 NTH393274 ODD393274 OMZ393274 OWV393274 PGR393274 PQN393274 QAJ393274 QKF393274 QUB393274 RDX393274 RNT393274 RXP393274 SHL393274 SRH393274 TBD393274 TKZ393274 TUV393274 UER393274 UON393274 UYJ393274 VIF393274 VSB393274 WBX393274 WLT393274 WVP393274 H458810 JD458810 SZ458810 ACV458810 AMR458810 AWN458810 BGJ458810 BQF458810 CAB458810 CJX458810 CTT458810 DDP458810 DNL458810 DXH458810 EHD458810 EQZ458810 FAV458810 FKR458810 FUN458810 GEJ458810 GOF458810 GYB458810 HHX458810 HRT458810 IBP458810 ILL458810 IVH458810 JFD458810 JOZ458810 JYV458810 KIR458810 KSN458810 LCJ458810 LMF458810 LWB458810 MFX458810 MPT458810 MZP458810 NJL458810 NTH458810 ODD458810 OMZ458810 OWV458810 PGR458810 PQN458810 QAJ458810 QKF458810 QUB458810 RDX458810 RNT458810 RXP458810 SHL458810 SRH458810 TBD458810 TKZ458810 TUV458810 UER458810 UON458810 UYJ458810 VIF458810 VSB458810 WBX458810 WLT458810 WVP458810 H524346 JD524346 SZ524346 ACV524346 AMR524346 AWN524346 BGJ524346 BQF524346 CAB524346 CJX524346 CTT524346 DDP524346 DNL524346 DXH524346 EHD524346 EQZ524346 FAV524346 FKR524346 FUN524346 GEJ524346 GOF524346 GYB524346 HHX524346 HRT524346 IBP524346 ILL524346 IVH524346 JFD524346 JOZ524346 JYV524346 KIR524346 KSN524346 LCJ524346 LMF524346 LWB524346 MFX524346 MPT524346 MZP524346 NJL524346 NTH524346 ODD524346 OMZ524346 OWV524346 PGR524346 PQN524346 QAJ524346 QKF524346 QUB524346 RDX524346 RNT524346 RXP524346 SHL524346 SRH524346 TBD524346 TKZ524346 TUV524346 UER524346 UON524346 UYJ524346 VIF524346 VSB524346 WBX524346 WLT524346 WVP524346 H589882 JD589882 SZ589882 ACV589882 AMR589882 AWN589882 BGJ589882 BQF589882 CAB589882 CJX589882 CTT589882 DDP589882 DNL589882 DXH589882 EHD589882 EQZ589882 FAV589882 FKR589882 FUN589882 GEJ589882 GOF589882 GYB589882 HHX589882 HRT589882 IBP589882 ILL589882 IVH589882 JFD589882 JOZ589882 JYV589882 KIR589882 KSN589882 LCJ589882 LMF589882 LWB589882 MFX589882 MPT589882 MZP589882 NJL589882 NTH589882 ODD589882 OMZ589882 OWV589882 PGR589882 PQN589882 QAJ589882 QKF589882 QUB589882 RDX589882 RNT589882 RXP589882 SHL589882 SRH589882 TBD589882 TKZ589882 TUV589882 UER589882 UON589882 UYJ589882 VIF589882 VSB589882 WBX589882 WLT589882 WVP589882 H655418 JD655418 SZ655418 ACV655418 AMR655418 AWN655418 BGJ655418 BQF655418 CAB655418 CJX655418 CTT655418 DDP655418 DNL655418 DXH655418 EHD655418 EQZ655418 FAV655418 FKR655418 FUN655418 GEJ655418 GOF655418 GYB655418 HHX655418 HRT655418 IBP655418 ILL655418 IVH655418 JFD655418 JOZ655418 JYV655418 KIR655418 KSN655418 LCJ655418 LMF655418 LWB655418 MFX655418 MPT655418 MZP655418 NJL655418 NTH655418 ODD655418 OMZ655418 OWV655418 PGR655418 PQN655418 QAJ655418 QKF655418 QUB655418 RDX655418 RNT655418 RXP655418 SHL655418 SRH655418 TBD655418 TKZ655418 TUV655418 UER655418 UON655418 UYJ655418 VIF655418 VSB655418 WBX655418 WLT655418 WVP655418 H720954 JD720954 SZ720954 ACV720954 AMR720954 AWN720954 BGJ720954 BQF720954 CAB720954 CJX720954 CTT720954 DDP720954 DNL720954 DXH720954 EHD720954 EQZ720954 FAV720954 FKR720954 FUN720954 GEJ720954 GOF720954 GYB720954 HHX720954 HRT720954 IBP720954 ILL720954 IVH720954 JFD720954 JOZ720954 JYV720954 KIR720954 KSN720954 LCJ720954 LMF720954 LWB720954 MFX720954 MPT720954 MZP720954 NJL720954 NTH720954 ODD720954 OMZ720954 OWV720954 PGR720954 PQN720954 QAJ720954 QKF720954 QUB720954 RDX720954 RNT720954 RXP720954 SHL720954 SRH720954 TBD720954 TKZ720954 TUV720954 UER720954 UON720954 UYJ720954 VIF720954 VSB720954 WBX720954 WLT720954 WVP720954 H786490 JD786490 SZ786490 ACV786490 AMR786490 AWN786490 BGJ786490 BQF786490 CAB786490 CJX786490 CTT786490 DDP786490 DNL786490 DXH786490 EHD786490 EQZ786490 FAV786490 FKR786490 FUN786490 GEJ786490 GOF786490 GYB786490 HHX786490 HRT786490 IBP786490 ILL786490 IVH786490 JFD786490 JOZ786490 JYV786490 KIR786490 KSN786490 LCJ786490 LMF786490 LWB786490 MFX786490 MPT786490 MZP786490 NJL786490 NTH786490 ODD786490 OMZ786490 OWV786490 PGR786490 PQN786490 QAJ786490 QKF786490 QUB786490 RDX786490 RNT786490 RXP786490 SHL786490 SRH786490 TBD786490 TKZ786490 TUV786490 UER786490 UON786490 UYJ786490 VIF786490 VSB786490 WBX786490 WLT786490 WVP786490 H852026 JD852026 SZ852026 ACV852026 AMR852026 AWN852026 BGJ852026 BQF852026 CAB852026 CJX852026 CTT852026 DDP852026 DNL852026 DXH852026 EHD852026 EQZ852026 FAV852026 FKR852026 FUN852026 GEJ852026 GOF852026 GYB852026 HHX852026 HRT852026 IBP852026 ILL852026 IVH852026 JFD852026 JOZ852026 JYV852026 KIR852026 KSN852026 LCJ852026 LMF852026 LWB852026 MFX852026 MPT852026 MZP852026 NJL852026 NTH852026 ODD852026 OMZ852026 OWV852026 PGR852026 PQN852026 QAJ852026 QKF852026 QUB852026 RDX852026 RNT852026 RXP852026 SHL852026 SRH852026 TBD852026 TKZ852026 TUV852026 UER852026 UON852026 UYJ852026 VIF852026 VSB852026 WBX852026 WLT852026 WVP852026 H917562 JD917562 SZ917562 ACV917562 AMR917562 AWN917562 BGJ917562 BQF917562 CAB917562 CJX917562 CTT917562 DDP917562 DNL917562 DXH917562 EHD917562 EQZ917562 FAV917562 FKR917562 FUN917562 GEJ917562 GOF917562 GYB917562 HHX917562 HRT917562 IBP917562 ILL917562 IVH917562 JFD917562 JOZ917562 JYV917562 KIR917562 KSN917562 LCJ917562 LMF917562 LWB917562 MFX917562 MPT917562 MZP917562 NJL917562 NTH917562 ODD917562 OMZ917562 OWV917562 PGR917562 PQN917562 QAJ917562 QKF917562 QUB917562 RDX917562 RNT917562 RXP917562 SHL917562 SRH917562 TBD917562 TKZ917562 TUV917562 UER917562 UON917562 UYJ917562 VIF917562 VSB917562 WBX917562 WLT917562 WVP917562 H983098 JD983098 SZ983098 ACV983098 AMR983098 AWN983098 BGJ983098 BQF983098 CAB983098 CJX983098 CTT983098 DDP983098 DNL983098 DXH983098 EHD983098 EQZ983098 FAV983098 FKR983098 FUN983098 GEJ983098 GOF983098 GYB983098 HHX983098 HRT983098 IBP983098 ILL983098 IVH983098 JFD983098 JOZ983098 JYV983098 KIR983098 KSN983098 LCJ983098 LMF983098 LWB983098 MFX983098 MPT983098 MZP983098 NJL983098 NTH983098 ODD983098 OMZ983098 OWV983098 PGR983098 PQN983098 QAJ983098 QKF983098 QUB983098 RDX983098 RNT983098 RXP983098 SHL983098 SRH983098 TBD983098 TKZ983098 TUV983098 UER983098 UON983098 UYJ983098 VIF983098 VSB983098 WBX983098 WLT983098 WVP983098 TUV983157 JD145 SZ145 ACV145 AMR145 AWN145 BGJ145 BQF145 CAB145 CJX145 CTT145 DDP145 DNL145 DXH145 EHD145 EQZ145 FAV145 FKR145 FUN145 GEJ145 GOF145 GYB145 HHX145 HRT145 IBP145 ILL145 IVH145 JFD145 JOZ145 JYV145 KIR145 KSN145 LCJ145 LMF145 LWB145 MFX145 MPT145 MZP145 NJL145 NTH145 ODD145 OMZ145 OWV145 PGR145 PQN145 QAJ145 QKF145 QUB145 RDX145 RNT145 RXP145 SHL145 SRH145 TBD145 TKZ145 TUV145 UER145 UON145 UYJ145 VIF145 VSB145 WBX145 WLT145 WVP145 H65596 JD65596 SZ65596 ACV65596 AMR65596 AWN65596 BGJ65596 BQF65596 CAB65596 CJX65596 CTT65596 DDP65596 DNL65596 DXH65596 EHD65596 EQZ65596 FAV65596 FKR65596 FUN65596 GEJ65596 GOF65596 GYB65596 HHX65596 HRT65596 IBP65596 ILL65596 IVH65596 JFD65596 JOZ65596 JYV65596 KIR65596 KSN65596 LCJ65596 LMF65596 LWB65596 MFX65596 MPT65596 MZP65596 NJL65596 NTH65596 ODD65596 OMZ65596 OWV65596 PGR65596 PQN65596 QAJ65596 QKF65596 QUB65596 RDX65596 RNT65596 RXP65596 SHL65596 SRH65596 TBD65596 TKZ65596 TUV65596 UER65596 UON65596 UYJ65596 VIF65596 VSB65596 WBX65596 WLT65596 WVP65596 H131132 JD131132 SZ131132 ACV131132 AMR131132 AWN131132 BGJ131132 BQF131132 CAB131132 CJX131132 CTT131132 DDP131132 DNL131132 DXH131132 EHD131132 EQZ131132 FAV131132 FKR131132 FUN131132 GEJ131132 GOF131132 GYB131132 HHX131132 HRT131132 IBP131132 ILL131132 IVH131132 JFD131132 JOZ131132 JYV131132 KIR131132 KSN131132 LCJ131132 LMF131132 LWB131132 MFX131132 MPT131132 MZP131132 NJL131132 NTH131132 ODD131132 OMZ131132 OWV131132 PGR131132 PQN131132 QAJ131132 QKF131132 QUB131132 RDX131132 RNT131132 RXP131132 SHL131132 SRH131132 TBD131132 TKZ131132 TUV131132 UER131132 UON131132 UYJ131132 VIF131132 VSB131132 WBX131132 WLT131132 WVP131132 H196668 JD196668 SZ196668 ACV196668 AMR196668 AWN196668 BGJ196668 BQF196668 CAB196668 CJX196668 CTT196668 DDP196668 DNL196668 DXH196668 EHD196668 EQZ196668 FAV196668 FKR196668 FUN196668 GEJ196668 GOF196668 GYB196668 HHX196668 HRT196668 IBP196668 ILL196668 IVH196668 JFD196668 JOZ196668 JYV196668 KIR196668 KSN196668 LCJ196668 LMF196668 LWB196668 MFX196668 MPT196668 MZP196668 NJL196668 NTH196668 ODD196668 OMZ196668 OWV196668 PGR196668 PQN196668 QAJ196668 QKF196668 QUB196668 RDX196668 RNT196668 RXP196668 SHL196668 SRH196668 TBD196668 TKZ196668 TUV196668 UER196668 UON196668 UYJ196668 VIF196668 VSB196668 WBX196668 WLT196668 WVP196668 H262204 JD262204 SZ262204 ACV262204 AMR262204 AWN262204 BGJ262204 BQF262204 CAB262204 CJX262204 CTT262204 DDP262204 DNL262204 DXH262204 EHD262204 EQZ262204 FAV262204 FKR262204 FUN262204 GEJ262204 GOF262204 GYB262204 HHX262204 HRT262204 IBP262204 ILL262204 IVH262204 JFD262204 JOZ262204 JYV262204 KIR262204 KSN262204 LCJ262204 LMF262204 LWB262204 MFX262204 MPT262204 MZP262204 NJL262204 NTH262204 ODD262204 OMZ262204 OWV262204 PGR262204 PQN262204 QAJ262204 QKF262204 QUB262204 RDX262204 RNT262204 RXP262204 SHL262204 SRH262204 TBD262204 TKZ262204 TUV262204 UER262204 UON262204 UYJ262204 VIF262204 VSB262204 WBX262204 WLT262204 WVP262204 H327740 JD327740 SZ327740 ACV327740 AMR327740 AWN327740 BGJ327740 BQF327740 CAB327740 CJX327740 CTT327740 DDP327740 DNL327740 DXH327740 EHD327740 EQZ327740 FAV327740 FKR327740 FUN327740 GEJ327740 GOF327740 GYB327740 HHX327740 HRT327740 IBP327740 ILL327740 IVH327740 JFD327740 JOZ327740 JYV327740 KIR327740 KSN327740 LCJ327740 LMF327740 LWB327740 MFX327740 MPT327740 MZP327740 NJL327740 NTH327740 ODD327740 OMZ327740 OWV327740 PGR327740 PQN327740 QAJ327740 QKF327740 QUB327740 RDX327740 RNT327740 RXP327740 SHL327740 SRH327740 TBD327740 TKZ327740 TUV327740 UER327740 UON327740 UYJ327740 VIF327740 VSB327740 WBX327740 WLT327740 WVP327740 H393276 JD393276 SZ393276 ACV393276 AMR393276 AWN393276 BGJ393276 BQF393276 CAB393276 CJX393276 CTT393276 DDP393276 DNL393276 DXH393276 EHD393276 EQZ393276 FAV393276 FKR393276 FUN393276 GEJ393276 GOF393276 GYB393276 HHX393276 HRT393276 IBP393276 ILL393276 IVH393276 JFD393276 JOZ393276 JYV393276 KIR393276 KSN393276 LCJ393276 LMF393276 LWB393276 MFX393276 MPT393276 MZP393276 NJL393276 NTH393276 ODD393276 OMZ393276 OWV393276 PGR393276 PQN393276 QAJ393276 QKF393276 QUB393276 RDX393276 RNT393276 RXP393276 SHL393276 SRH393276 TBD393276 TKZ393276 TUV393276 UER393276 UON393276 UYJ393276 VIF393276 VSB393276 WBX393276 WLT393276 WVP393276 H458812 JD458812 SZ458812 ACV458812 AMR458812 AWN458812 BGJ458812 BQF458812 CAB458812 CJX458812 CTT458812 DDP458812 DNL458812 DXH458812 EHD458812 EQZ458812 FAV458812 FKR458812 FUN458812 GEJ458812 GOF458812 GYB458812 HHX458812 HRT458812 IBP458812 ILL458812 IVH458812 JFD458812 JOZ458812 JYV458812 KIR458812 KSN458812 LCJ458812 LMF458812 LWB458812 MFX458812 MPT458812 MZP458812 NJL458812 NTH458812 ODD458812 OMZ458812 OWV458812 PGR458812 PQN458812 QAJ458812 QKF458812 QUB458812 RDX458812 RNT458812 RXP458812 SHL458812 SRH458812 TBD458812 TKZ458812 TUV458812 UER458812 UON458812 UYJ458812 VIF458812 VSB458812 WBX458812 WLT458812 WVP458812 H524348 JD524348 SZ524348 ACV524348 AMR524348 AWN524348 BGJ524348 BQF524348 CAB524348 CJX524348 CTT524348 DDP524348 DNL524348 DXH524348 EHD524348 EQZ524348 FAV524348 FKR524348 FUN524348 GEJ524348 GOF524348 GYB524348 HHX524348 HRT524348 IBP524348 ILL524348 IVH524348 JFD524348 JOZ524348 JYV524348 KIR524348 KSN524348 LCJ524348 LMF524348 LWB524348 MFX524348 MPT524348 MZP524348 NJL524348 NTH524348 ODD524348 OMZ524348 OWV524348 PGR524348 PQN524348 QAJ524348 QKF524348 QUB524348 RDX524348 RNT524348 RXP524348 SHL524348 SRH524348 TBD524348 TKZ524348 TUV524348 UER524348 UON524348 UYJ524348 VIF524348 VSB524348 WBX524348 WLT524348 WVP524348 H589884 JD589884 SZ589884 ACV589884 AMR589884 AWN589884 BGJ589884 BQF589884 CAB589884 CJX589884 CTT589884 DDP589884 DNL589884 DXH589884 EHD589884 EQZ589884 FAV589884 FKR589884 FUN589884 GEJ589884 GOF589884 GYB589884 HHX589884 HRT589884 IBP589884 ILL589884 IVH589884 JFD589884 JOZ589884 JYV589884 KIR589884 KSN589884 LCJ589884 LMF589884 LWB589884 MFX589884 MPT589884 MZP589884 NJL589884 NTH589884 ODD589884 OMZ589884 OWV589884 PGR589884 PQN589884 QAJ589884 QKF589884 QUB589884 RDX589884 RNT589884 RXP589884 SHL589884 SRH589884 TBD589884 TKZ589884 TUV589884 UER589884 UON589884 UYJ589884 VIF589884 VSB589884 WBX589884 WLT589884 WVP589884 H655420 JD655420 SZ655420 ACV655420 AMR655420 AWN655420 BGJ655420 BQF655420 CAB655420 CJX655420 CTT655420 DDP655420 DNL655420 DXH655420 EHD655420 EQZ655420 FAV655420 FKR655420 FUN655420 GEJ655420 GOF655420 GYB655420 HHX655420 HRT655420 IBP655420 ILL655420 IVH655420 JFD655420 JOZ655420 JYV655420 KIR655420 KSN655420 LCJ655420 LMF655420 LWB655420 MFX655420 MPT655420 MZP655420 NJL655420 NTH655420 ODD655420 OMZ655420 OWV655420 PGR655420 PQN655420 QAJ655420 QKF655420 QUB655420 RDX655420 RNT655420 RXP655420 SHL655420 SRH655420 TBD655420 TKZ655420 TUV655420 UER655420 UON655420 UYJ655420 VIF655420 VSB655420 WBX655420 WLT655420 WVP655420 H720956 JD720956 SZ720956 ACV720956 AMR720956 AWN720956 BGJ720956 BQF720956 CAB720956 CJX720956 CTT720956 DDP720956 DNL720956 DXH720956 EHD720956 EQZ720956 FAV720956 FKR720956 FUN720956 GEJ720956 GOF720956 GYB720956 HHX720956 HRT720956 IBP720956 ILL720956 IVH720956 JFD720956 JOZ720956 JYV720956 KIR720956 KSN720956 LCJ720956 LMF720956 LWB720956 MFX720956 MPT720956 MZP720956 NJL720956 NTH720956 ODD720956 OMZ720956 OWV720956 PGR720956 PQN720956 QAJ720956 QKF720956 QUB720956 RDX720956 RNT720956 RXP720956 SHL720956 SRH720956 TBD720956 TKZ720956 TUV720956 UER720956 UON720956 UYJ720956 VIF720956 VSB720956 WBX720956 WLT720956 WVP720956 H786492 JD786492 SZ786492 ACV786492 AMR786492 AWN786492 BGJ786492 BQF786492 CAB786492 CJX786492 CTT786492 DDP786492 DNL786492 DXH786492 EHD786492 EQZ786492 FAV786492 FKR786492 FUN786492 GEJ786492 GOF786492 GYB786492 HHX786492 HRT786492 IBP786492 ILL786492 IVH786492 JFD786492 JOZ786492 JYV786492 KIR786492 KSN786492 LCJ786492 LMF786492 LWB786492 MFX786492 MPT786492 MZP786492 NJL786492 NTH786492 ODD786492 OMZ786492 OWV786492 PGR786492 PQN786492 QAJ786492 QKF786492 QUB786492 RDX786492 RNT786492 RXP786492 SHL786492 SRH786492 TBD786492 TKZ786492 TUV786492 UER786492 UON786492 UYJ786492 VIF786492 VSB786492 WBX786492 WLT786492 WVP786492 H852028 JD852028 SZ852028 ACV852028 AMR852028 AWN852028 BGJ852028 BQF852028 CAB852028 CJX852028 CTT852028 DDP852028 DNL852028 DXH852028 EHD852028 EQZ852028 FAV852028 FKR852028 FUN852028 GEJ852028 GOF852028 GYB852028 HHX852028 HRT852028 IBP852028 ILL852028 IVH852028 JFD852028 JOZ852028 JYV852028 KIR852028 KSN852028 LCJ852028 LMF852028 LWB852028 MFX852028 MPT852028 MZP852028 NJL852028 NTH852028 ODD852028 OMZ852028 OWV852028 PGR852028 PQN852028 QAJ852028 QKF852028 QUB852028 RDX852028 RNT852028 RXP852028 SHL852028 SRH852028 TBD852028 TKZ852028 TUV852028 UER852028 UON852028 UYJ852028 VIF852028 VSB852028 WBX852028 WLT852028 WVP852028 H917564 JD917564 SZ917564 ACV917564 AMR917564 AWN917564 BGJ917564 BQF917564 CAB917564 CJX917564 CTT917564 DDP917564 DNL917564 DXH917564 EHD917564 EQZ917564 FAV917564 FKR917564 FUN917564 GEJ917564 GOF917564 GYB917564 HHX917564 HRT917564 IBP917564 ILL917564 IVH917564 JFD917564 JOZ917564 JYV917564 KIR917564 KSN917564 LCJ917564 LMF917564 LWB917564 MFX917564 MPT917564 MZP917564 NJL917564 NTH917564 ODD917564 OMZ917564 OWV917564 PGR917564 PQN917564 QAJ917564 QKF917564 QUB917564 RDX917564 RNT917564 RXP917564 SHL917564 SRH917564 TBD917564 TKZ917564 TUV917564 UER917564 UON917564 UYJ917564 VIF917564 VSB917564 WBX917564 WLT917564 WVP917564 H983100 JD983100 SZ983100 ACV983100 AMR983100 AWN983100 BGJ983100 BQF983100 CAB983100 CJX983100 CTT983100 DDP983100 DNL983100 DXH983100 EHD983100 EQZ983100 FAV983100 FKR983100 FUN983100 GEJ983100 GOF983100 GYB983100 HHX983100 HRT983100 IBP983100 ILL983100 IVH983100 JFD983100 JOZ983100 JYV983100 KIR983100 KSN983100 LCJ983100 LMF983100 LWB983100 MFX983100 MPT983100 MZP983100 NJL983100 NTH983100 ODD983100 OMZ983100 OWV983100 PGR983100 PQN983100 QAJ983100 QKF983100 QUB983100 RDX983100 RNT983100 RXP983100 SHL983100 SRH983100 TBD983100 TKZ983100 TUV983100 UER983100 UON983100 UYJ983100 VIF983100 VSB983100 WBX983100 WLT983100 WVP983100 UER983157 JD147 SZ147 ACV147 AMR147 AWN147 BGJ147 BQF147 CAB147 CJX147 CTT147 DDP147 DNL147 DXH147 EHD147 EQZ147 FAV147 FKR147 FUN147 GEJ147 GOF147 GYB147 HHX147 HRT147 IBP147 ILL147 IVH147 JFD147 JOZ147 JYV147 KIR147 KSN147 LCJ147 LMF147 LWB147 MFX147 MPT147 MZP147 NJL147 NTH147 ODD147 OMZ147 OWV147 PGR147 PQN147 QAJ147 QKF147 QUB147 RDX147 RNT147 RXP147 SHL147 SRH147 TBD147 TKZ147 TUV147 UER147 UON147 UYJ147 VIF147 VSB147 WBX147 WLT147 WVP147 H65598 JD65598 SZ65598 ACV65598 AMR65598 AWN65598 BGJ65598 BQF65598 CAB65598 CJX65598 CTT65598 DDP65598 DNL65598 DXH65598 EHD65598 EQZ65598 FAV65598 FKR65598 FUN65598 GEJ65598 GOF65598 GYB65598 HHX65598 HRT65598 IBP65598 ILL65598 IVH65598 JFD65598 JOZ65598 JYV65598 KIR65598 KSN65598 LCJ65598 LMF65598 LWB65598 MFX65598 MPT65598 MZP65598 NJL65598 NTH65598 ODD65598 OMZ65598 OWV65598 PGR65598 PQN65598 QAJ65598 QKF65598 QUB65598 RDX65598 RNT65598 RXP65598 SHL65598 SRH65598 TBD65598 TKZ65598 TUV65598 UER65598 UON65598 UYJ65598 VIF65598 VSB65598 WBX65598 WLT65598 WVP65598 H131134 JD131134 SZ131134 ACV131134 AMR131134 AWN131134 BGJ131134 BQF131134 CAB131134 CJX131134 CTT131134 DDP131134 DNL131134 DXH131134 EHD131134 EQZ131134 FAV131134 FKR131134 FUN131134 GEJ131134 GOF131134 GYB131134 HHX131134 HRT131134 IBP131134 ILL131134 IVH131134 JFD131134 JOZ131134 JYV131134 KIR131134 KSN131134 LCJ131134 LMF131134 LWB131134 MFX131134 MPT131134 MZP131134 NJL131134 NTH131134 ODD131134 OMZ131134 OWV131134 PGR131134 PQN131134 QAJ131134 QKF131134 QUB131134 RDX131134 RNT131134 RXP131134 SHL131134 SRH131134 TBD131134 TKZ131134 TUV131134 UER131134 UON131134 UYJ131134 VIF131134 VSB131134 WBX131134 WLT131134 WVP131134 H196670 JD196670 SZ196670 ACV196670 AMR196670 AWN196670 BGJ196670 BQF196670 CAB196670 CJX196670 CTT196670 DDP196670 DNL196670 DXH196670 EHD196670 EQZ196670 FAV196670 FKR196670 FUN196670 GEJ196670 GOF196670 GYB196670 HHX196670 HRT196670 IBP196670 ILL196670 IVH196670 JFD196670 JOZ196670 JYV196670 KIR196670 KSN196670 LCJ196670 LMF196670 LWB196670 MFX196670 MPT196670 MZP196670 NJL196670 NTH196670 ODD196670 OMZ196670 OWV196670 PGR196670 PQN196670 QAJ196670 QKF196670 QUB196670 RDX196670 RNT196670 RXP196670 SHL196670 SRH196670 TBD196670 TKZ196670 TUV196670 UER196670 UON196670 UYJ196670 VIF196670 VSB196670 WBX196670 WLT196670 WVP196670 H262206 JD262206 SZ262206 ACV262206 AMR262206 AWN262206 BGJ262206 BQF262206 CAB262206 CJX262206 CTT262206 DDP262206 DNL262206 DXH262206 EHD262206 EQZ262206 FAV262206 FKR262206 FUN262206 GEJ262206 GOF262206 GYB262206 HHX262206 HRT262206 IBP262206 ILL262206 IVH262206 JFD262206 JOZ262206 JYV262206 KIR262206 KSN262206 LCJ262206 LMF262206 LWB262206 MFX262206 MPT262206 MZP262206 NJL262206 NTH262206 ODD262206 OMZ262206 OWV262206 PGR262206 PQN262206 QAJ262206 QKF262206 QUB262206 RDX262206 RNT262206 RXP262206 SHL262206 SRH262206 TBD262206 TKZ262206 TUV262206 UER262206 UON262206 UYJ262206 VIF262206 VSB262206 WBX262206 WLT262206 WVP262206 H327742 JD327742 SZ327742 ACV327742 AMR327742 AWN327742 BGJ327742 BQF327742 CAB327742 CJX327742 CTT327742 DDP327742 DNL327742 DXH327742 EHD327742 EQZ327742 FAV327742 FKR327742 FUN327742 GEJ327742 GOF327742 GYB327742 HHX327742 HRT327742 IBP327742 ILL327742 IVH327742 JFD327742 JOZ327742 JYV327742 KIR327742 KSN327742 LCJ327742 LMF327742 LWB327742 MFX327742 MPT327742 MZP327742 NJL327742 NTH327742 ODD327742 OMZ327742 OWV327742 PGR327742 PQN327742 QAJ327742 QKF327742 QUB327742 RDX327742 RNT327742 RXP327742 SHL327742 SRH327742 TBD327742 TKZ327742 TUV327742 UER327742 UON327742 UYJ327742 VIF327742 VSB327742 WBX327742 WLT327742 WVP327742 H393278 JD393278 SZ393278 ACV393278 AMR393278 AWN393278 BGJ393278 BQF393278 CAB393278 CJX393278 CTT393278 DDP393278 DNL393278 DXH393278 EHD393278 EQZ393278 FAV393278 FKR393278 FUN393278 GEJ393278 GOF393278 GYB393278 HHX393278 HRT393278 IBP393278 ILL393278 IVH393278 JFD393278 JOZ393278 JYV393278 KIR393278 KSN393278 LCJ393278 LMF393278 LWB393278 MFX393278 MPT393278 MZP393278 NJL393278 NTH393278 ODD393278 OMZ393278 OWV393278 PGR393278 PQN393278 QAJ393278 QKF393278 QUB393278 RDX393278 RNT393278 RXP393278 SHL393278 SRH393278 TBD393278 TKZ393278 TUV393278 UER393278 UON393278 UYJ393278 VIF393278 VSB393278 WBX393278 WLT393278 WVP393278 H458814 JD458814 SZ458814 ACV458814 AMR458814 AWN458814 BGJ458814 BQF458814 CAB458814 CJX458814 CTT458814 DDP458814 DNL458814 DXH458814 EHD458814 EQZ458814 FAV458814 FKR458814 FUN458814 GEJ458814 GOF458814 GYB458814 HHX458814 HRT458814 IBP458814 ILL458814 IVH458814 JFD458814 JOZ458814 JYV458814 KIR458814 KSN458814 LCJ458814 LMF458814 LWB458814 MFX458814 MPT458814 MZP458814 NJL458814 NTH458814 ODD458814 OMZ458814 OWV458814 PGR458814 PQN458814 QAJ458814 QKF458814 QUB458814 RDX458814 RNT458814 RXP458814 SHL458814 SRH458814 TBD458814 TKZ458814 TUV458814 UER458814 UON458814 UYJ458814 VIF458814 VSB458814 WBX458814 WLT458814 WVP458814 H524350 JD524350 SZ524350 ACV524350 AMR524350 AWN524350 BGJ524350 BQF524350 CAB524350 CJX524350 CTT524350 DDP524350 DNL524350 DXH524350 EHD524350 EQZ524350 FAV524350 FKR524350 FUN524350 GEJ524350 GOF524350 GYB524350 HHX524350 HRT524350 IBP524350 ILL524350 IVH524350 JFD524350 JOZ524350 JYV524350 KIR524350 KSN524350 LCJ524350 LMF524350 LWB524350 MFX524350 MPT524350 MZP524350 NJL524350 NTH524350 ODD524350 OMZ524350 OWV524350 PGR524350 PQN524350 QAJ524350 QKF524350 QUB524350 RDX524350 RNT524350 RXP524350 SHL524350 SRH524350 TBD524350 TKZ524350 TUV524350 UER524350 UON524350 UYJ524350 VIF524350 VSB524350 WBX524350 WLT524350 WVP524350 H589886 JD589886 SZ589886 ACV589886 AMR589886 AWN589886 BGJ589886 BQF589886 CAB589886 CJX589886 CTT589886 DDP589886 DNL589886 DXH589886 EHD589886 EQZ589886 FAV589886 FKR589886 FUN589886 GEJ589886 GOF589886 GYB589886 HHX589886 HRT589886 IBP589886 ILL589886 IVH589886 JFD589886 JOZ589886 JYV589886 KIR589886 KSN589886 LCJ589886 LMF589886 LWB589886 MFX589886 MPT589886 MZP589886 NJL589886 NTH589886 ODD589886 OMZ589886 OWV589886 PGR589886 PQN589886 QAJ589886 QKF589886 QUB589886 RDX589886 RNT589886 RXP589886 SHL589886 SRH589886 TBD589886 TKZ589886 TUV589886 UER589886 UON589886 UYJ589886 VIF589886 VSB589886 WBX589886 WLT589886 WVP589886 H655422 JD655422 SZ655422 ACV655422 AMR655422 AWN655422 BGJ655422 BQF655422 CAB655422 CJX655422 CTT655422 DDP655422 DNL655422 DXH655422 EHD655422 EQZ655422 FAV655422 FKR655422 FUN655422 GEJ655422 GOF655422 GYB655422 HHX655422 HRT655422 IBP655422 ILL655422 IVH655422 JFD655422 JOZ655422 JYV655422 KIR655422 KSN655422 LCJ655422 LMF655422 LWB655422 MFX655422 MPT655422 MZP655422 NJL655422 NTH655422 ODD655422 OMZ655422 OWV655422 PGR655422 PQN655422 QAJ655422 QKF655422 QUB655422 RDX655422 RNT655422 RXP655422 SHL655422 SRH655422 TBD655422 TKZ655422 TUV655422 UER655422 UON655422 UYJ655422 VIF655422 VSB655422 WBX655422 WLT655422 WVP655422 H720958 JD720958 SZ720958 ACV720958 AMR720958 AWN720958 BGJ720958 BQF720958 CAB720958 CJX720958 CTT720958 DDP720958 DNL720958 DXH720958 EHD720958 EQZ720958 FAV720958 FKR720958 FUN720958 GEJ720958 GOF720958 GYB720958 HHX720958 HRT720958 IBP720958 ILL720958 IVH720958 JFD720958 JOZ720958 JYV720958 KIR720958 KSN720958 LCJ720958 LMF720958 LWB720958 MFX720958 MPT720958 MZP720958 NJL720958 NTH720958 ODD720958 OMZ720958 OWV720958 PGR720958 PQN720958 QAJ720958 QKF720958 QUB720958 RDX720958 RNT720958 RXP720958 SHL720958 SRH720958 TBD720958 TKZ720958 TUV720958 UER720958 UON720958 UYJ720958 VIF720958 VSB720958 WBX720958 WLT720958 WVP720958 H786494 JD786494 SZ786494 ACV786494 AMR786494 AWN786494 BGJ786494 BQF786494 CAB786494 CJX786494 CTT786494 DDP786494 DNL786494 DXH786494 EHD786494 EQZ786494 FAV786494 FKR786494 FUN786494 GEJ786494 GOF786494 GYB786494 HHX786494 HRT786494 IBP786494 ILL786494 IVH786494 JFD786494 JOZ786494 JYV786494 KIR786494 KSN786494 LCJ786494 LMF786494 LWB786494 MFX786494 MPT786494 MZP786494 NJL786494 NTH786494 ODD786494 OMZ786494 OWV786494 PGR786494 PQN786494 QAJ786494 QKF786494 QUB786494 RDX786494 RNT786494 RXP786494 SHL786494 SRH786494 TBD786494 TKZ786494 TUV786494 UER786494 UON786494 UYJ786494 VIF786494 VSB786494 WBX786494 WLT786494 WVP786494 H852030 JD852030 SZ852030 ACV852030 AMR852030 AWN852030 BGJ852030 BQF852030 CAB852030 CJX852030 CTT852030 DDP852030 DNL852030 DXH852030 EHD852030 EQZ852030 FAV852030 FKR852030 FUN852030 GEJ852030 GOF852030 GYB852030 HHX852030 HRT852030 IBP852030 ILL852030 IVH852030 JFD852030 JOZ852030 JYV852030 KIR852030 KSN852030 LCJ852030 LMF852030 LWB852030 MFX852030 MPT852030 MZP852030 NJL852030 NTH852030 ODD852030 OMZ852030 OWV852030 PGR852030 PQN852030 QAJ852030 QKF852030 QUB852030 RDX852030 RNT852030 RXP852030 SHL852030 SRH852030 TBD852030 TKZ852030 TUV852030 UER852030 UON852030 UYJ852030 VIF852030 VSB852030 WBX852030 WLT852030 WVP852030 H917566 JD917566 SZ917566 ACV917566 AMR917566 AWN917566 BGJ917566 BQF917566 CAB917566 CJX917566 CTT917566 DDP917566 DNL917566 DXH917566 EHD917566 EQZ917566 FAV917566 FKR917566 FUN917566 GEJ917566 GOF917566 GYB917566 HHX917566 HRT917566 IBP917566 ILL917566 IVH917566 JFD917566 JOZ917566 JYV917566 KIR917566 KSN917566 LCJ917566 LMF917566 LWB917566 MFX917566 MPT917566 MZP917566 NJL917566 NTH917566 ODD917566 OMZ917566 OWV917566 PGR917566 PQN917566 QAJ917566 QKF917566 QUB917566 RDX917566 RNT917566 RXP917566 SHL917566 SRH917566 TBD917566 TKZ917566 TUV917566 UER917566 UON917566 UYJ917566 VIF917566 VSB917566 WBX917566 WLT917566 WVP917566 H983102 JD983102 SZ983102 ACV983102 AMR983102 AWN983102 BGJ983102 BQF983102 CAB983102 CJX983102 CTT983102 DDP983102 DNL983102 DXH983102 EHD983102 EQZ983102 FAV983102 FKR983102 FUN983102 GEJ983102 GOF983102 GYB983102 HHX983102 HRT983102 IBP983102 ILL983102 IVH983102 JFD983102 JOZ983102 JYV983102 KIR983102 KSN983102 LCJ983102 LMF983102 LWB983102 MFX983102 MPT983102 MZP983102 NJL983102 NTH983102 ODD983102 OMZ983102 OWV983102 PGR983102 PQN983102 QAJ983102 QKF983102 QUB983102 RDX983102 RNT983102 RXP983102 SHL983102 SRH983102 TBD983102 TKZ983102 TUV983102 UER983102 UON983102 UYJ983102 VIF983102 VSB983102 WBX983102 WLT983102 WVP983102 UON983157 JD138 SZ138 ACV138 AMR138 AWN138 BGJ138 BQF138 CAB138 CJX138 CTT138 DDP138 DNL138 DXH138 EHD138 EQZ138 FAV138 FKR138 FUN138 GEJ138 GOF138 GYB138 HHX138 HRT138 IBP138 ILL138 IVH138 JFD138 JOZ138 JYV138 KIR138 KSN138 LCJ138 LMF138 LWB138 MFX138 MPT138 MZP138 NJL138 NTH138 ODD138 OMZ138 OWV138 PGR138 PQN138 QAJ138 QKF138 QUB138 RDX138 RNT138 RXP138 SHL138 SRH138 TBD138 TKZ138 TUV138 UER138 UON138 UYJ138 VIF138 VSB138 WBX138 WLT138 WVP138 H65589 JD65589 SZ65589 ACV65589 AMR65589 AWN65589 BGJ65589 BQF65589 CAB65589 CJX65589 CTT65589 DDP65589 DNL65589 DXH65589 EHD65589 EQZ65589 FAV65589 FKR65589 FUN65589 GEJ65589 GOF65589 GYB65589 HHX65589 HRT65589 IBP65589 ILL65589 IVH65589 JFD65589 JOZ65589 JYV65589 KIR65589 KSN65589 LCJ65589 LMF65589 LWB65589 MFX65589 MPT65589 MZP65589 NJL65589 NTH65589 ODD65589 OMZ65589 OWV65589 PGR65589 PQN65589 QAJ65589 QKF65589 QUB65589 RDX65589 RNT65589 RXP65589 SHL65589 SRH65589 TBD65589 TKZ65589 TUV65589 UER65589 UON65589 UYJ65589 VIF65589 VSB65589 WBX65589 WLT65589 WVP65589 H131125 JD131125 SZ131125 ACV131125 AMR131125 AWN131125 BGJ131125 BQF131125 CAB131125 CJX131125 CTT131125 DDP131125 DNL131125 DXH131125 EHD131125 EQZ131125 FAV131125 FKR131125 FUN131125 GEJ131125 GOF131125 GYB131125 HHX131125 HRT131125 IBP131125 ILL131125 IVH131125 JFD131125 JOZ131125 JYV131125 KIR131125 KSN131125 LCJ131125 LMF131125 LWB131125 MFX131125 MPT131125 MZP131125 NJL131125 NTH131125 ODD131125 OMZ131125 OWV131125 PGR131125 PQN131125 QAJ131125 QKF131125 QUB131125 RDX131125 RNT131125 RXP131125 SHL131125 SRH131125 TBD131125 TKZ131125 TUV131125 UER131125 UON131125 UYJ131125 VIF131125 VSB131125 WBX131125 WLT131125 WVP131125 H196661 JD196661 SZ196661 ACV196661 AMR196661 AWN196661 BGJ196661 BQF196661 CAB196661 CJX196661 CTT196661 DDP196661 DNL196661 DXH196661 EHD196661 EQZ196661 FAV196661 FKR196661 FUN196661 GEJ196661 GOF196661 GYB196661 HHX196661 HRT196661 IBP196661 ILL196661 IVH196661 JFD196661 JOZ196661 JYV196661 KIR196661 KSN196661 LCJ196661 LMF196661 LWB196661 MFX196661 MPT196661 MZP196661 NJL196661 NTH196661 ODD196661 OMZ196661 OWV196661 PGR196661 PQN196661 QAJ196661 QKF196661 QUB196661 RDX196661 RNT196661 RXP196661 SHL196661 SRH196661 TBD196661 TKZ196661 TUV196661 UER196661 UON196661 UYJ196661 VIF196661 VSB196661 WBX196661 WLT196661 WVP196661 H262197 JD262197 SZ262197 ACV262197 AMR262197 AWN262197 BGJ262197 BQF262197 CAB262197 CJX262197 CTT262197 DDP262197 DNL262197 DXH262197 EHD262197 EQZ262197 FAV262197 FKR262197 FUN262197 GEJ262197 GOF262197 GYB262197 HHX262197 HRT262197 IBP262197 ILL262197 IVH262197 JFD262197 JOZ262197 JYV262197 KIR262197 KSN262197 LCJ262197 LMF262197 LWB262197 MFX262197 MPT262197 MZP262197 NJL262197 NTH262197 ODD262197 OMZ262197 OWV262197 PGR262197 PQN262197 QAJ262197 QKF262197 QUB262197 RDX262197 RNT262197 RXP262197 SHL262197 SRH262197 TBD262197 TKZ262197 TUV262197 UER262197 UON262197 UYJ262197 VIF262197 VSB262197 WBX262197 WLT262197 WVP262197 H327733 JD327733 SZ327733 ACV327733 AMR327733 AWN327733 BGJ327733 BQF327733 CAB327733 CJX327733 CTT327733 DDP327733 DNL327733 DXH327733 EHD327733 EQZ327733 FAV327733 FKR327733 FUN327733 GEJ327733 GOF327733 GYB327733 HHX327733 HRT327733 IBP327733 ILL327733 IVH327733 JFD327733 JOZ327733 JYV327733 KIR327733 KSN327733 LCJ327733 LMF327733 LWB327733 MFX327733 MPT327733 MZP327733 NJL327733 NTH327733 ODD327733 OMZ327733 OWV327733 PGR327733 PQN327733 QAJ327733 QKF327733 QUB327733 RDX327733 RNT327733 RXP327733 SHL327733 SRH327733 TBD327733 TKZ327733 TUV327733 UER327733 UON327733 UYJ327733 VIF327733 VSB327733 WBX327733 WLT327733 WVP327733 H393269 JD393269 SZ393269 ACV393269 AMR393269 AWN393269 BGJ393269 BQF393269 CAB393269 CJX393269 CTT393269 DDP393269 DNL393269 DXH393269 EHD393269 EQZ393269 FAV393269 FKR393269 FUN393269 GEJ393269 GOF393269 GYB393269 HHX393269 HRT393269 IBP393269 ILL393269 IVH393269 JFD393269 JOZ393269 JYV393269 KIR393269 KSN393269 LCJ393269 LMF393269 LWB393269 MFX393269 MPT393269 MZP393269 NJL393269 NTH393269 ODD393269 OMZ393269 OWV393269 PGR393269 PQN393269 QAJ393269 QKF393269 QUB393269 RDX393269 RNT393269 RXP393269 SHL393269 SRH393269 TBD393269 TKZ393269 TUV393269 UER393269 UON393269 UYJ393269 VIF393269 VSB393269 WBX393269 WLT393269 WVP393269 H458805 JD458805 SZ458805 ACV458805 AMR458805 AWN458805 BGJ458805 BQF458805 CAB458805 CJX458805 CTT458805 DDP458805 DNL458805 DXH458805 EHD458805 EQZ458805 FAV458805 FKR458805 FUN458805 GEJ458805 GOF458805 GYB458805 HHX458805 HRT458805 IBP458805 ILL458805 IVH458805 JFD458805 JOZ458805 JYV458805 KIR458805 KSN458805 LCJ458805 LMF458805 LWB458805 MFX458805 MPT458805 MZP458805 NJL458805 NTH458805 ODD458805 OMZ458805 OWV458805 PGR458805 PQN458805 QAJ458805 QKF458805 QUB458805 RDX458805 RNT458805 RXP458805 SHL458805 SRH458805 TBD458805 TKZ458805 TUV458805 UER458805 UON458805 UYJ458805 VIF458805 VSB458805 WBX458805 WLT458805 WVP458805 H524341 JD524341 SZ524341 ACV524341 AMR524341 AWN524341 BGJ524341 BQF524341 CAB524341 CJX524341 CTT524341 DDP524341 DNL524341 DXH524341 EHD524341 EQZ524341 FAV524341 FKR524341 FUN524341 GEJ524341 GOF524341 GYB524341 HHX524341 HRT524341 IBP524341 ILL524341 IVH524341 JFD524341 JOZ524341 JYV524341 KIR524341 KSN524341 LCJ524341 LMF524341 LWB524341 MFX524341 MPT524341 MZP524341 NJL524341 NTH524341 ODD524341 OMZ524341 OWV524341 PGR524341 PQN524341 QAJ524341 QKF524341 QUB524341 RDX524341 RNT524341 RXP524341 SHL524341 SRH524341 TBD524341 TKZ524341 TUV524341 UER524341 UON524341 UYJ524341 VIF524341 VSB524341 WBX524341 WLT524341 WVP524341 H589877 JD589877 SZ589877 ACV589877 AMR589877 AWN589877 BGJ589877 BQF589877 CAB589877 CJX589877 CTT589877 DDP589877 DNL589877 DXH589877 EHD589877 EQZ589877 FAV589877 FKR589877 FUN589877 GEJ589877 GOF589877 GYB589877 HHX589877 HRT589877 IBP589877 ILL589877 IVH589877 JFD589877 JOZ589877 JYV589877 KIR589877 KSN589877 LCJ589877 LMF589877 LWB589877 MFX589877 MPT589877 MZP589877 NJL589877 NTH589877 ODD589877 OMZ589877 OWV589877 PGR589877 PQN589877 QAJ589877 QKF589877 QUB589877 RDX589877 RNT589877 RXP589877 SHL589877 SRH589877 TBD589877 TKZ589877 TUV589877 UER589877 UON589877 UYJ589877 VIF589877 VSB589877 WBX589877 WLT589877 WVP589877 H655413 JD655413 SZ655413 ACV655413 AMR655413 AWN655413 BGJ655413 BQF655413 CAB655413 CJX655413 CTT655413 DDP655413 DNL655413 DXH655413 EHD655413 EQZ655413 FAV655413 FKR655413 FUN655413 GEJ655413 GOF655413 GYB655413 HHX655413 HRT655413 IBP655413 ILL655413 IVH655413 JFD655413 JOZ655413 JYV655413 KIR655413 KSN655413 LCJ655413 LMF655413 LWB655413 MFX655413 MPT655413 MZP655413 NJL655413 NTH655413 ODD655413 OMZ655413 OWV655413 PGR655413 PQN655413 QAJ655413 QKF655413 QUB655413 RDX655413 RNT655413 RXP655413 SHL655413 SRH655413 TBD655413 TKZ655413 TUV655413 UER655413 UON655413 UYJ655413 VIF655413 VSB655413 WBX655413 WLT655413 WVP655413 H720949 JD720949 SZ720949 ACV720949 AMR720949 AWN720949 BGJ720949 BQF720949 CAB720949 CJX720949 CTT720949 DDP720949 DNL720949 DXH720949 EHD720949 EQZ720949 FAV720949 FKR720949 FUN720949 GEJ720949 GOF720949 GYB720949 HHX720949 HRT720949 IBP720949 ILL720949 IVH720949 JFD720949 JOZ720949 JYV720949 KIR720949 KSN720949 LCJ720949 LMF720949 LWB720949 MFX720949 MPT720949 MZP720949 NJL720949 NTH720949 ODD720949 OMZ720949 OWV720949 PGR720949 PQN720949 QAJ720949 QKF720949 QUB720949 RDX720949 RNT720949 RXP720949 SHL720949 SRH720949 TBD720949 TKZ720949 TUV720949 UER720949 UON720949 UYJ720949 VIF720949 VSB720949 WBX720949 WLT720949 WVP720949 H786485 JD786485 SZ786485 ACV786485 AMR786485 AWN786485 BGJ786485 BQF786485 CAB786485 CJX786485 CTT786485 DDP786485 DNL786485 DXH786485 EHD786485 EQZ786485 FAV786485 FKR786485 FUN786485 GEJ786485 GOF786485 GYB786485 HHX786485 HRT786485 IBP786485 ILL786485 IVH786485 JFD786485 JOZ786485 JYV786485 KIR786485 KSN786485 LCJ786485 LMF786485 LWB786485 MFX786485 MPT786485 MZP786485 NJL786485 NTH786485 ODD786485 OMZ786485 OWV786485 PGR786485 PQN786485 QAJ786485 QKF786485 QUB786485 RDX786485 RNT786485 RXP786485 SHL786485 SRH786485 TBD786485 TKZ786485 TUV786485 UER786485 UON786485 UYJ786485 VIF786485 VSB786485 WBX786485 WLT786485 WVP786485 H852021 JD852021 SZ852021 ACV852021 AMR852021 AWN852021 BGJ852021 BQF852021 CAB852021 CJX852021 CTT852021 DDP852021 DNL852021 DXH852021 EHD852021 EQZ852021 FAV852021 FKR852021 FUN852021 GEJ852021 GOF852021 GYB852021 HHX852021 HRT852021 IBP852021 ILL852021 IVH852021 JFD852021 JOZ852021 JYV852021 KIR852021 KSN852021 LCJ852021 LMF852021 LWB852021 MFX852021 MPT852021 MZP852021 NJL852021 NTH852021 ODD852021 OMZ852021 OWV852021 PGR852021 PQN852021 QAJ852021 QKF852021 QUB852021 RDX852021 RNT852021 RXP852021 SHL852021 SRH852021 TBD852021 TKZ852021 TUV852021 UER852021 UON852021 UYJ852021 VIF852021 VSB852021 WBX852021 WLT852021 WVP852021 H917557 JD917557 SZ917557 ACV917557 AMR917557 AWN917557 BGJ917557 BQF917557 CAB917557 CJX917557 CTT917557 DDP917557 DNL917557 DXH917557 EHD917557 EQZ917557 FAV917557 FKR917557 FUN917557 GEJ917557 GOF917557 GYB917557 HHX917557 HRT917557 IBP917557 ILL917557 IVH917557 JFD917557 JOZ917557 JYV917557 KIR917557 KSN917557 LCJ917557 LMF917557 LWB917557 MFX917557 MPT917557 MZP917557 NJL917557 NTH917557 ODD917557 OMZ917557 OWV917557 PGR917557 PQN917557 QAJ917557 QKF917557 QUB917557 RDX917557 RNT917557 RXP917557 SHL917557 SRH917557 TBD917557 TKZ917557 TUV917557 UER917557 UON917557 UYJ917557 VIF917557 VSB917557 WBX917557 WLT917557 WVP917557 H983093 JD983093 SZ983093 ACV983093 AMR983093 AWN983093 BGJ983093 BQF983093 CAB983093 CJX983093 CTT983093 DDP983093 DNL983093 DXH983093 EHD983093 EQZ983093 FAV983093 FKR983093 FUN983093 GEJ983093 GOF983093 GYB983093 HHX983093 HRT983093 IBP983093 ILL983093 IVH983093 JFD983093 JOZ983093 JYV983093 KIR983093 KSN983093 LCJ983093 LMF983093 LWB983093 MFX983093 MPT983093 MZP983093 NJL983093 NTH983093 ODD983093 OMZ983093 OWV983093 PGR983093 PQN983093 QAJ983093 QKF983093 QUB983093 RDX983093 RNT983093 RXP983093 SHL983093 SRH983093 TBD983093 TKZ983093 TUV983093 UER983093 UON983093 UYJ983093 VIF983093 VSB983093 WBX983093 WLT983093 WVP983093 UYJ983157 JD136 SZ136 ACV136 AMR136 AWN136 BGJ136 BQF136 CAB136 CJX136 CTT136 DDP136 DNL136 DXH136 EHD136 EQZ136 FAV136 FKR136 FUN136 GEJ136 GOF136 GYB136 HHX136 HRT136 IBP136 ILL136 IVH136 JFD136 JOZ136 JYV136 KIR136 KSN136 LCJ136 LMF136 LWB136 MFX136 MPT136 MZP136 NJL136 NTH136 ODD136 OMZ136 OWV136 PGR136 PQN136 QAJ136 QKF136 QUB136 RDX136 RNT136 RXP136 SHL136 SRH136 TBD136 TKZ136 TUV136 UER136 UON136 UYJ136 VIF136 VSB136 WBX136 WLT136 WVP136 H65587 JD65587 SZ65587 ACV65587 AMR65587 AWN65587 BGJ65587 BQF65587 CAB65587 CJX65587 CTT65587 DDP65587 DNL65587 DXH65587 EHD65587 EQZ65587 FAV65587 FKR65587 FUN65587 GEJ65587 GOF65587 GYB65587 HHX65587 HRT65587 IBP65587 ILL65587 IVH65587 JFD65587 JOZ65587 JYV65587 KIR65587 KSN65587 LCJ65587 LMF65587 LWB65587 MFX65587 MPT65587 MZP65587 NJL65587 NTH65587 ODD65587 OMZ65587 OWV65587 PGR65587 PQN65587 QAJ65587 QKF65587 QUB65587 RDX65587 RNT65587 RXP65587 SHL65587 SRH65587 TBD65587 TKZ65587 TUV65587 UER65587 UON65587 UYJ65587 VIF65587 VSB65587 WBX65587 WLT65587 WVP65587 H131123 JD131123 SZ131123 ACV131123 AMR131123 AWN131123 BGJ131123 BQF131123 CAB131123 CJX131123 CTT131123 DDP131123 DNL131123 DXH131123 EHD131123 EQZ131123 FAV131123 FKR131123 FUN131123 GEJ131123 GOF131123 GYB131123 HHX131123 HRT131123 IBP131123 ILL131123 IVH131123 JFD131123 JOZ131123 JYV131123 KIR131123 KSN131123 LCJ131123 LMF131123 LWB131123 MFX131123 MPT131123 MZP131123 NJL131123 NTH131123 ODD131123 OMZ131123 OWV131123 PGR131123 PQN131123 QAJ131123 QKF131123 QUB131123 RDX131123 RNT131123 RXP131123 SHL131123 SRH131123 TBD131123 TKZ131123 TUV131123 UER131123 UON131123 UYJ131123 VIF131123 VSB131123 WBX131123 WLT131123 WVP131123 H196659 JD196659 SZ196659 ACV196659 AMR196659 AWN196659 BGJ196659 BQF196659 CAB196659 CJX196659 CTT196659 DDP196659 DNL196659 DXH196659 EHD196659 EQZ196659 FAV196659 FKR196659 FUN196659 GEJ196659 GOF196659 GYB196659 HHX196659 HRT196659 IBP196659 ILL196659 IVH196659 JFD196659 JOZ196659 JYV196659 KIR196659 KSN196659 LCJ196659 LMF196659 LWB196659 MFX196659 MPT196659 MZP196659 NJL196659 NTH196659 ODD196659 OMZ196659 OWV196659 PGR196659 PQN196659 QAJ196659 QKF196659 QUB196659 RDX196659 RNT196659 RXP196659 SHL196659 SRH196659 TBD196659 TKZ196659 TUV196659 UER196659 UON196659 UYJ196659 VIF196659 VSB196659 WBX196659 WLT196659 WVP196659 H262195 JD262195 SZ262195 ACV262195 AMR262195 AWN262195 BGJ262195 BQF262195 CAB262195 CJX262195 CTT262195 DDP262195 DNL262195 DXH262195 EHD262195 EQZ262195 FAV262195 FKR262195 FUN262195 GEJ262195 GOF262195 GYB262195 HHX262195 HRT262195 IBP262195 ILL262195 IVH262195 JFD262195 JOZ262195 JYV262195 KIR262195 KSN262195 LCJ262195 LMF262195 LWB262195 MFX262195 MPT262195 MZP262195 NJL262195 NTH262195 ODD262195 OMZ262195 OWV262195 PGR262195 PQN262195 QAJ262195 QKF262195 QUB262195 RDX262195 RNT262195 RXP262195 SHL262195 SRH262195 TBD262195 TKZ262195 TUV262195 UER262195 UON262195 UYJ262195 VIF262195 VSB262195 WBX262195 WLT262195 WVP262195 H327731 JD327731 SZ327731 ACV327731 AMR327731 AWN327731 BGJ327731 BQF327731 CAB327731 CJX327731 CTT327731 DDP327731 DNL327731 DXH327731 EHD327731 EQZ327731 FAV327731 FKR327731 FUN327731 GEJ327731 GOF327731 GYB327731 HHX327731 HRT327731 IBP327731 ILL327731 IVH327731 JFD327731 JOZ327731 JYV327731 KIR327731 KSN327731 LCJ327731 LMF327731 LWB327731 MFX327731 MPT327731 MZP327731 NJL327731 NTH327731 ODD327731 OMZ327731 OWV327731 PGR327731 PQN327731 QAJ327731 QKF327731 QUB327731 RDX327731 RNT327731 RXP327731 SHL327731 SRH327731 TBD327731 TKZ327731 TUV327731 UER327731 UON327731 UYJ327731 VIF327731 VSB327731 WBX327731 WLT327731 WVP327731 H393267 JD393267 SZ393267 ACV393267 AMR393267 AWN393267 BGJ393267 BQF393267 CAB393267 CJX393267 CTT393267 DDP393267 DNL393267 DXH393267 EHD393267 EQZ393267 FAV393267 FKR393267 FUN393267 GEJ393267 GOF393267 GYB393267 HHX393267 HRT393267 IBP393267 ILL393267 IVH393267 JFD393267 JOZ393267 JYV393267 KIR393267 KSN393267 LCJ393267 LMF393267 LWB393267 MFX393267 MPT393267 MZP393267 NJL393267 NTH393267 ODD393267 OMZ393267 OWV393267 PGR393267 PQN393267 QAJ393267 QKF393267 QUB393267 RDX393267 RNT393267 RXP393267 SHL393267 SRH393267 TBD393267 TKZ393267 TUV393267 UER393267 UON393267 UYJ393267 VIF393267 VSB393267 WBX393267 WLT393267 WVP393267 H458803 JD458803 SZ458803 ACV458803 AMR458803 AWN458803 BGJ458803 BQF458803 CAB458803 CJX458803 CTT458803 DDP458803 DNL458803 DXH458803 EHD458803 EQZ458803 FAV458803 FKR458803 FUN458803 GEJ458803 GOF458803 GYB458803 HHX458803 HRT458803 IBP458803 ILL458803 IVH458803 JFD458803 JOZ458803 JYV458803 KIR458803 KSN458803 LCJ458803 LMF458803 LWB458803 MFX458803 MPT458803 MZP458803 NJL458803 NTH458803 ODD458803 OMZ458803 OWV458803 PGR458803 PQN458803 QAJ458803 QKF458803 QUB458803 RDX458803 RNT458803 RXP458803 SHL458803 SRH458803 TBD458803 TKZ458803 TUV458803 UER458803 UON458803 UYJ458803 VIF458803 VSB458803 WBX458803 WLT458803 WVP458803 H524339 JD524339 SZ524339 ACV524339 AMR524339 AWN524339 BGJ524339 BQF524339 CAB524339 CJX524339 CTT524339 DDP524339 DNL524339 DXH524339 EHD524339 EQZ524339 FAV524339 FKR524339 FUN524339 GEJ524339 GOF524339 GYB524339 HHX524339 HRT524339 IBP524339 ILL524339 IVH524339 JFD524339 JOZ524339 JYV524339 KIR524339 KSN524339 LCJ524339 LMF524339 LWB524339 MFX524339 MPT524339 MZP524339 NJL524339 NTH524339 ODD524339 OMZ524339 OWV524339 PGR524339 PQN524339 QAJ524339 QKF524339 QUB524339 RDX524339 RNT524339 RXP524339 SHL524339 SRH524339 TBD524339 TKZ524339 TUV524339 UER524339 UON524339 UYJ524339 VIF524339 VSB524339 WBX524339 WLT524339 WVP524339 H589875 JD589875 SZ589875 ACV589875 AMR589875 AWN589875 BGJ589875 BQF589875 CAB589875 CJX589875 CTT589875 DDP589875 DNL589875 DXH589875 EHD589875 EQZ589875 FAV589875 FKR589875 FUN589875 GEJ589875 GOF589875 GYB589875 HHX589875 HRT589875 IBP589875 ILL589875 IVH589875 JFD589875 JOZ589875 JYV589875 KIR589875 KSN589875 LCJ589875 LMF589875 LWB589875 MFX589875 MPT589875 MZP589875 NJL589875 NTH589875 ODD589875 OMZ589875 OWV589875 PGR589875 PQN589875 QAJ589875 QKF589875 QUB589875 RDX589875 RNT589875 RXP589875 SHL589875 SRH589875 TBD589875 TKZ589875 TUV589875 UER589875 UON589875 UYJ589875 VIF589875 VSB589875 WBX589875 WLT589875 WVP589875 H655411 JD655411 SZ655411 ACV655411 AMR655411 AWN655411 BGJ655411 BQF655411 CAB655411 CJX655411 CTT655411 DDP655411 DNL655411 DXH655411 EHD655411 EQZ655411 FAV655411 FKR655411 FUN655411 GEJ655411 GOF655411 GYB655411 HHX655411 HRT655411 IBP655411 ILL655411 IVH655411 JFD655411 JOZ655411 JYV655411 KIR655411 KSN655411 LCJ655411 LMF655411 LWB655411 MFX655411 MPT655411 MZP655411 NJL655411 NTH655411 ODD655411 OMZ655411 OWV655411 PGR655411 PQN655411 QAJ655411 QKF655411 QUB655411 RDX655411 RNT655411 RXP655411 SHL655411 SRH655411 TBD655411 TKZ655411 TUV655411 UER655411 UON655411 UYJ655411 VIF655411 VSB655411 WBX655411 WLT655411 WVP655411 H720947 JD720947 SZ720947 ACV720947 AMR720947 AWN720947 BGJ720947 BQF720947 CAB720947 CJX720947 CTT720947 DDP720947 DNL720947 DXH720947 EHD720947 EQZ720947 FAV720947 FKR720947 FUN720947 GEJ720947 GOF720947 GYB720947 HHX720947 HRT720947 IBP720947 ILL720947 IVH720947 JFD720947 JOZ720947 JYV720947 KIR720947 KSN720947 LCJ720947 LMF720947 LWB720947 MFX720947 MPT720947 MZP720947 NJL720947 NTH720947 ODD720947 OMZ720947 OWV720947 PGR720947 PQN720947 QAJ720947 QKF720947 QUB720947 RDX720947 RNT720947 RXP720947 SHL720947 SRH720947 TBD720947 TKZ720947 TUV720947 UER720947 UON720947 UYJ720947 VIF720947 VSB720947 WBX720947 WLT720947 WVP720947 H786483 JD786483 SZ786483 ACV786483 AMR786483 AWN786483 BGJ786483 BQF786483 CAB786483 CJX786483 CTT786483 DDP786483 DNL786483 DXH786483 EHD786483 EQZ786483 FAV786483 FKR786483 FUN786483 GEJ786483 GOF786483 GYB786483 HHX786483 HRT786483 IBP786483 ILL786483 IVH786483 JFD786483 JOZ786483 JYV786483 KIR786483 KSN786483 LCJ786483 LMF786483 LWB786483 MFX786483 MPT786483 MZP786483 NJL786483 NTH786483 ODD786483 OMZ786483 OWV786483 PGR786483 PQN786483 QAJ786483 QKF786483 QUB786483 RDX786483 RNT786483 RXP786483 SHL786483 SRH786483 TBD786483 TKZ786483 TUV786483 UER786483 UON786483 UYJ786483 VIF786483 VSB786483 WBX786483 WLT786483 WVP786483 H852019 JD852019 SZ852019 ACV852019 AMR852019 AWN852019 BGJ852019 BQF852019 CAB852019 CJX852019 CTT852019 DDP852019 DNL852019 DXH852019 EHD852019 EQZ852019 FAV852019 FKR852019 FUN852019 GEJ852019 GOF852019 GYB852019 HHX852019 HRT852019 IBP852019 ILL852019 IVH852019 JFD852019 JOZ852019 JYV852019 KIR852019 KSN852019 LCJ852019 LMF852019 LWB852019 MFX852019 MPT852019 MZP852019 NJL852019 NTH852019 ODD852019 OMZ852019 OWV852019 PGR852019 PQN852019 QAJ852019 QKF852019 QUB852019 RDX852019 RNT852019 RXP852019 SHL852019 SRH852019 TBD852019 TKZ852019 TUV852019 UER852019 UON852019 UYJ852019 VIF852019 VSB852019 WBX852019 WLT852019 WVP852019 H917555 JD917555 SZ917555 ACV917555 AMR917555 AWN917555 BGJ917555 BQF917555 CAB917555 CJX917555 CTT917555 DDP917555 DNL917555 DXH917555 EHD917555 EQZ917555 FAV917555 FKR917555 FUN917555 GEJ917555 GOF917555 GYB917555 HHX917555 HRT917555 IBP917555 ILL917555 IVH917555 JFD917555 JOZ917555 JYV917555 KIR917555 KSN917555 LCJ917555 LMF917555 LWB917555 MFX917555 MPT917555 MZP917555 NJL917555 NTH917555 ODD917555 OMZ917555 OWV917555 PGR917555 PQN917555 QAJ917555 QKF917555 QUB917555 RDX917555 RNT917555 RXP917555 SHL917555 SRH917555 TBD917555 TKZ917555 TUV917555 UER917555 UON917555 UYJ917555 VIF917555 VSB917555 WBX917555 WLT917555 WVP917555 H983091 JD983091 SZ983091 ACV983091 AMR983091 AWN983091 BGJ983091 BQF983091 CAB983091 CJX983091 CTT983091 DDP983091 DNL983091 DXH983091 EHD983091 EQZ983091 FAV983091 FKR983091 FUN983091 GEJ983091 GOF983091 GYB983091 HHX983091 HRT983091 IBP983091 ILL983091 IVH983091 JFD983091 JOZ983091 JYV983091 KIR983091 KSN983091 LCJ983091 LMF983091 LWB983091 MFX983091 MPT983091 MZP983091 NJL983091 NTH983091 ODD983091 OMZ983091 OWV983091 PGR983091 PQN983091 QAJ983091 QKF983091 QUB983091 RDX983091 RNT983091 RXP983091 SHL983091 SRH983091 TBD983091 TKZ983091 TUV983091 UER983091 UON983091 UYJ983091 VIF983091 VSB983091 WBX983091 WLT983091 WVP983091 VIF983157 JD134 SZ134 ACV134 AMR134 AWN134 BGJ134 BQF134 CAB134 CJX134 CTT134 DDP134 DNL134 DXH134 EHD134 EQZ134 FAV134 FKR134 FUN134 GEJ134 GOF134 GYB134 HHX134 HRT134 IBP134 ILL134 IVH134 JFD134 JOZ134 JYV134 KIR134 KSN134 LCJ134 LMF134 LWB134 MFX134 MPT134 MZP134 NJL134 NTH134 ODD134 OMZ134 OWV134 PGR134 PQN134 QAJ134 QKF134 QUB134 RDX134 RNT134 RXP134 SHL134 SRH134 TBD134 TKZ134 TUV134 UER134 UON134 UYJ134 VIF134 VSB134 WBX134 WLT134 WVP134 H65585 JD65585 SZ65585 ACV65585 AMR65585 AWN65585 BGJ65585 BQF65585 CAB65585 CJX65585 CTT65585 DDP65585 DNL65585 DXH65585 EHD65585 EQZ65585 FAV65585 FKR65585 FUN65585 GEJ65585 GOF65585 GYB65585 HHX65585 HRT65585 IBP65585 ILL65585 IVH65585 JFD65585 JOZ65585 JYV65585 KIR65585 KSN65585 LCJ65585 LMF65585 LWB65585 MFX65585 MPT65585 MZP65585 NJL65585 NTH65585 ODD65585 OMZ65585 OWV65585 PGR65585 PQN65585 QAJ65585 QKF65585 QUB65585 RDX65585 RNT65585 RXP65585 SHL65585 SRH65585 TBD65585 TKZ65585 TUV65585 UER65585 UON65585 UYJ65585 VIF65585 VSB65585 WBX65585 WLT65585 WVP65585 H131121 JD131121 SZ131121 ACV131121 AMR131121 AWN131121 BGJ131121 BQF131121 CAB131121 CJX131121 CTT131121 DDP131121 DNL131121 DXH131121 EHD131121 EQZ131121 FAV131121 FKR131121 FUN131121 GEJ131121 GOF131121 GYB131121 HHX131121 HRT131121 IBP131121 ILL131121 IVH131121 JFD131121 JOZ131121 JYV131121 KIR131121 KSN131121 LCJ131121 LMF131121 LWB131121 MFX131121 MPT131121 MZP131121 NJL131121 NTH131121 ODD131121 OMZ131121 OWV131121 PGR131121 PQN131121 QAJ131121 QKF131121 QUB131121 RDX131121 RNT131121 RXP131121 SHL131121 SRH131121 TBD131121 TKZ131121 TUV131121 UER131121 UON131121 UYJ131121 VIF131121 VSB131121 WBX131121 WLT131121 WVP131121 H196657 JD196657 SZ196657 ACV196657 AMR196657 AWN196657 BGJ196657 BQF196657 CAB196657 CJX196657 CTT196657 DDP196657 DNL196657 DXH196657 EHD196657 EQZ196657 FAV196657 FKR196657 FUN196657 GEJ196657 GOF196657 GYB196657 HHX196657 HRT196657 IBP196657 ILL196657 IVH196657 JFD196657 JOZ196657 JYV196657 KIR196657 KSN196657 LCJ196657 LMF196657 LWB196657 MFX196657 MPT196657 MZP196657 NJL196657 NTH196657 ODD196657 OMZ196657 OWV196657 PGR196657 PQN196657 QAJ196657 QKF196657 QUB196657 RDX196657 RNT196657 RXP196657 SHL196657 SRH196657 TBD196657 TKZ196657 TUV196657 UER196657 UON196657 UYJ196657 VIF196657 VSB196657 WBX196657 WLT196657 WVP196657 H262193 JD262193 SZ262193 ACV262193 AMR262193 AWN262193 BGJ262193 BQF262193 CAB262193 CJX262193 CTT262193 DDP262193 DNL262193 DXH262193 EHD262193 EQZ262193 FAV262193 FKR262193 FUN262193 GEJ262193 GOF262193 GYB262193 HHX262193 HRT262193 IBP262193 ILL262193 IVH262193 JFD262193 JOZ262193 JYV262193 KIR262193 KSN262193 LCJ262193 LMF262193 LWB262193 MFX262193 MPT262193 MZP262193 NJL262193 NTH262193 ODD262193 OMZ262193 OWV262193 PGR262193 PQN262193 QAJ262193 QKF262193 QUB262193 RDX262193 RNT262193 RXP262193 SHL262193 SRH262193 TBD262193 TKZ262193 TUV262193 UER262193 UON262193 UYJ262193 VIF262193 VSB262193 WBX262193 WLT262193 WVP262193 H327729 JD327729 SZ327729 ACV327729 AMR327729 AWN327729 BGJ327729 BQF327729 CAB327729 CJX327729 CTT327729 DDP327729 DNL327729 DXH327729 EHD327729 EQZ327729 FAV327729 FKR327729 FUN327729 GEJ327729 GOF327729 GYB327729 HHX327729 HRT327729 IBP327729 ILL327729 IVH327729 JFD327729 JOZ327729 JYV327729 KIR327729 KSN327729 LCJ327729 LMF327729 LWB327729 MFX327729 MPT327729 MZP327729 NJL327729 NTH327729 ODD327729 OMZ327729 OWV327729 PGR327729 PQN327729 QAJ327729 QKF327729 QUB327729 RDX327729 RNT327729 RXP327729 SHL327729 SRH327729 TBD327729 TKZ327729 TUV327729 UER327729 UON327729 UYJ327729 VIF327729 VSB327729 WBX327729 WLT327729 WVP327729 H393265 JD393265 SZ393265 ACV393265 AMR393265 AWN393265 BGJ393265 BQF393265 CAB393265 CJX393265 CTT393265 DDP393265 DNL393265 DXH393265 EHD393265 EQZ393265 FAV393265 FKR393265 FUN393265 GEJ393265 GOF393265 GYB393265 HHX393265 HRT393265 IBP393265 ILL393265 IVH393265 JFD393265 JOZ393265 JYV393265 KIR393265 KSN393265 LCJ393265 LMF393265 LWB393265 MFX393265 MPT393265 MZP393265 NJL393265 NTH393265 ODD393265 OMZ393265 OWV393265 PGR393265 PQN393265 QAJ393265 QKF393265 QUB393265 RDX393265 RNT393265 RXP393265 SHL393265 SRH393265 TBD393265 TKZ393265 TUV393265 UER393265 UON393265 UYJ393265 VIF393265 VSB393265 WBX393265 WLT393265 WVP393265 H458801 JD458801 SZ458801 ACV458801 AMR458801 AWN458801 BGJ458801 BQF458801 CAB458801 CJX458801 CTT458801 DDP458801 DNL458801 DXH458801 EHD458801 EQZ458801 FAV458801 FKR458801 FUN458801 GEJ458801 GOF458801 GYB458801 HHX458801 HRT458801 IBP458801 ILL458801 IVH458801 JFD458801 JOZ458801 JYV458801 KIR458801 KSN458801 LCJ458801 LMF458801 LWB458801 MFX458801 MPT458801 MZP458801 NJL458801 NTH458801 ODD458801 OMZ458801 OWV458801 PGR458801 PQN458801 QAJ458801 QKF458801 QUB458801 RDX458801 RNT458801 RXP458801 SHL458801 SRH458801 TBD458801 TKZ458801 TUV458801 UER458801 UON458801 UYJ458801 VIF458801 VSB458801 WBX458801 WLT458801 WVP458801 H524337 JD524337 SZ524337 ACV524337 AMR524337 AWN524337 BGJ524337 BQF524337 CAB524337 CJX524337 CTT524337 DDP524337 DNL524337 DXH524337 EHD524337 EQZ524337 FAV524337 FKR524337 FUN524337 GEJ524337 GOF524337 GYB524337 HHX524337 HRT524337 IBP524337 ILL524337 IVH524337 JFD524337 JOZ524337 JYV524337 KIR524337 KSN524337 LCJ524337 LMF524337 LWB524337 MFX524337 MPT524337 MZP524337 NJL524337 NTH524337 ODD524337 OMZ524337 OWV524337 PGR524337 PQN524337 QAJ524337 QKF524337 QUB524337 RDX524337 RNT524337 RXP524337 SHL524337 SRH524337 TBD524337 TKZ524337 TUV524337 UER524337 UON524337 UYJ524337 VIF524337 VSB524337 WBX524337 WLT524337 WVP524337 H589873 JD589873 SZ589873 ACV589873 AMR589873 AWN589873 BGJ589873 BQF589873 CAB589873 CJX589873 CTT589873 DDP589873 DNL589873 DXH589873 EHD589873 EQZ589873 FAV589873 FKR589873 FUN589873 GEJ589873 GOF589873 GYB589873 HHX589873 HRT589873 IBP589873 ILL589873 IVH589873 JFD589873 JOZ589873 JYV589873 KIR589873 KSN589873 LCJ589873 LMF589873 LWB589873 MFX589873 MPT589873 MZP589873 NJL589873 NTH589873 ODD589873 OMZ589873 OWV589873 PGR589873 PQN589873 QAJ589873 QKF589873 QUB589873 RDX589873 RNT589873 RXP589873 SHL589873 SRH589873 TBD589873 TKZ589873 TUV589873 UER589873 UON589873 UYJ589873 VIF589873 VSB589873 WBX589873 WLT589873 WVP589873 H655409 JD655409 SZ655409 ACV655409 AMR655409 AWN655409 BGJ655409 BQF655409 CAB655409 CJX655409 CTT655409 DDP655409 DNL655409 DXH655409 EHD655409 EQZ655409 FAV655409 FKR655409 FUN655409 GEJ655409 GOF655409 GYB655409 HHX655409 HRT655409 IBP655409 ILL655409 IVH655409 JFD655409 JOZ655409 JYV655409 KIR655409 KSN655409 LCJ655409 LMF655409 LWB655409 MFX655409 MPT655409 MZP655409 NJL655409 NTH655409 ODD655409 OMZ655409 OWV655409 PGR655409 PQN655409 QAJ655409 QKF655409 QUB655409 RDX655409 RNT655409 RXP655409 SHL655409 SRH655409 TBD655409 TKZ655409 TUV655409 UER655409 UON655409 UYJ655409 VIF655409 VSB655409 WBX655409 WLT655409 WVP655409 H720945 JD720945 SZ720945 ACV720945 AMR720945 AWN720945 BGJ720945 BQF720945 CAB720945 CJX720945 CTT720945 DDP720945 DNL720945 DXH720945 EHD720945 EQZ720945 FAV720945 FKR720945 FUN720945 GEJ720945 GOF720945 GYB720945 HHX720945 HRT720945 IBP720945 ILL720945 IVH720945 JFD720945 JOZ720945 JYV720945 KIR720945 KSN720945 LCJ720945 LMF720945 LWB720945 MFX720945 MPT720945 MZP720945 NJL720945 NTH720945 ODD720945 OMZ720945 OWV720945 PGR720945 PQN720945 QAJ720945 QKF720945 QUB720945 RDX720945 RNT720945 RXP720945 SHL720945 SRH720945 TBD720945 TKZ720945 TUV720945 UER720945 UON720945 UYJ720945 VIF720945 VSB720945 WBX720945 WLT720945 WVP720945 H786481 JD786481 SZ786481 ACV786481 AMR786481 AWN786481 BGJ786481 BQF786481 CAB786481 CJX786481 CTT786481 DDP786481 DNL786481 DXH786481 EHD786481 EQZ786481 FAV786481 FKR786481 FUN786481 GEJ786481 GOF786481 GYB786481 HHX786481 HRT786481 IBP786481 ILL786481 IVH786481 JFD786481 JOZ786481 JYV786481 KIR786481 KSN786481 LCJ786481 LMF786481 LWB786481 MFX786481 MPT786481 MZP786481 NJL786481 NTH786481 ODD786481 OMZ786481 OWV786481 PGR786481 PQN786481 QAJ786481 QKF786481 QUB786481 RDX786481 RNT786481 RXP786481 SHL786481 SRH786481 TBD786481 TKZ786481 TUV786481 UER786481 UON786481 UYJ786481 VIF786481 VSB786481 WBX786481 WLT786481 WVP786481 H852017 JD852017 SZ852017 ACV852017 AMR852017 AWN852017 BGJ852017 BQF852017 CAB852017 CJX852017 CTT852017 DDP852017 DNL852017 DXH852017 EHD852017 EQZ852017 FAV852017 FKR852017 FUN852017 GEJ852017 GOF852017 GYB852017 HHX852017 HRT852017 IBP852017 ILL852017 IVH852017 JFD852017 JOZ852017 JYV852017 KIR852017 KSN852017 LCJ852017 LMF852017 LWB852017 MFX852017 MPT852017 MZP852017 NJL852017 NTH852017 ODD852017 OMZ852017 OWV852017 PGR852017 PQN852017 QAJ852017 QKF852017 QUB852017 RDX852017 RNT852017 RXP852017 SHL852017 SRH852017 TBD852017 TKZ852017 TUV852017 UER852017 UON852017 UYJ852017 VIF852017 VSB852017 WBX852017 WLT852017 WVP852017 H917553 JD917553 SZ917553 ACV917553 AMR917553 AWN917553 BGJ917553 BQF917553 CAB917553 CJX917553 CTT917553 DDP917553 DNL917553 DXH917553 EHD917553 EQZ917553 FAV917553 FKR917553 FUN917553 GEJ917553 GOF917553 GYB917553 HHX917553 HRT917553 IBP917553 ILL917553 IVH917553 JFD917553 JOZ917553 JYV917553 KIR917553 KSN917553 LCJ917553 LMF917553 LWB917553 MFX917553 MPT917553 MZP917553 NJL917553 NTH917553 ODD917553 OMZ917553 OWV917553 PGR917553 PQN917553 QAJ917553 QKF917553 QUB917553 RDX917553 RNT917553 RXP917553 SHL917553 SRH917553 TBD917553 TKZ917553 TUV917553 UER917553 UON917553 UYJ917553 VIF917553 VSB917553 WBX917553 WLT917553 WVP917553 H983089 JD983089 SZ983089 ACV983089 AMR983089 AWN983089 BGJ983089 BQF983089 CAB983089 CJX983089 CTT983089 DDP983089 DNL983089 DXH983089 EHD983089 EQZ983089 FAV983089 FKR983089 FUN983089 GEJ983089 GOF983089 GYB983089 HHX983089 HRT983089 IBP983089 ILL983089 IVH983089 JFD983089 JOZ983089 JYV983089 KIR983089 KSN983089 LCJ983089 LMF983089 LWB983089 MFX983089 MPT983089 MZP983089 NJL983089 NTH983089 ODD983089 OMZ983089 OWV983089 PGR983089 PQN983089 QAJ983089 QKF983089 QUB983089 RDX983089 RNT983089 RXP983089 SHL983089 SRH983089 TBD983089 TKZ983089 TUV983089 UER983089 UON983089 UYJ983089 VIF983089 VSB983089 WBX983089 WLT983089 WVP983089 VSB983157 H65578 JD65578 SZ65578 ACV65578 AMR65578 AWN65578 BGJ65578 BQF65578 CAB65578 CJX65578 CTT65578 DDP65578 DNL65578 DXH65578 EHD65578 EQZ65578 FAV65578 FKR65578 FUN65578 GEJ65578 GOF65578 GYB65578 HHX65578 HRT65578 IBP65578 ILL65578 IVH65578 JFD65578 JOZ65578 JYV65578 KIR65578 KSN65578 LCJ65578 LMF65578 LWB65578 MFX65578 MPT65578 MZP65578 NJL65578 NTH65578 ODD65578 OMZ65578 OWV65578 PGR65578 PQN65578 QAJ65578 QKF65578 QUB65578 RDX65578 RNT65578 RXP65578 SHL65578 SRH65578 TBD65578 TKZ65578 TUV65578 UER65578 UON65578 UYJ65578 VIF65578 VSB65578 WBX65578 WLT65578 WVP65578 H131114 JD131114 SZ131114 ACV131114 AMR131114 AWN131114 BGJ131114 BQF131114 CAB131114 CJX131114 CTT131114 DDP131114 DNL131114 DXH131114 EHD131114 EQZ131114 FAV131114 FKR131114 FUN131114 GEJ131114 GOF131114 GYB131114 HHX131114 HRT131114 IBP131114 ILL131114 IVH131114 JFD131114 JOZ131114 JYV131114 KIR131114 KSN131114 LCJ131114 LMF131114 LWB131114 MFX131114 MPT131114 MZP131114 NJL131114 NTH131114 ODD131114 OMZ131114 OWV131114 PGR131114 PQN131114 QAJ131114 QKF131114 QUB131114 RDX131114 RNT131114 RXP131114 SHL131114 SRH131114 TBD131114 TKZ131114 TUV131114 UER131114 UON131114 UYJ131114 VIF131114 VSB131114 WBX131114 WLT131114 WVP131114 H196650 JD196650 SZ196650 ACV196650 AMR196650 AWN196650 BGJ196650 BQF196650 CAB196650 CJX196650 CTT196650 DDP196650 DNL196650 DXH196650 EHD196650 EQZ196650 FAV196650 FKR196650 FUN196650 GEJ196650 GOF196650 GYB196650 HHX196650 HRT196650 IBP196650 ILL196650 IVH196650 JFD196650 JOZ196650 JYV196650 KIR196650 KSN196650 LCJ196650 LMF196650 LWB196650 MFX196650 MPT196650 MZP196650 NJL196650 NTH196650 ODD196650 OMZ196650 OWV196650 PGR196650 PQN196650 QAJ196650 QKF196650 QUB196650 RDX196650 RNT196650 RXP196650 SHL196650 SRH196650 TBD196650 TKZ196650 TUV196650 UER196650 UON196650 UYJ196650 VIF196650 VSB196650 WBX196650 WLT196650 WVP196650 H262186 JD262186 SZ262186 ACV262186 AMR262186 AWN262186 BGJ262186 BQF262186 CAB262186 CJX262186 CTT262186 DDP262186 DNL262186 DXH262186 EHD262186 EQZ262186 FAV262186 FKR262186 FUN262186 GEJ262186 GOF262186 GYB262186 HHX262186 HRT262186 IBP262186 ILL262186 IVH262186 JFD262186 JOZ262186 JYV262186 KIR262186 KSN262186 LCJ262186 LMF262186 LWB262186 MFX262186 MPT262186 MZP262186 NJL262186 NTH262186 ODD262186 OMZ262186 OWV262186 PGR262186 PQN262186 QAJ262186 QKF262186 QUB262186 RDX262186 RNT262186 RXP262186 SHL262186 SRH262186 TBD262186 TKZ262186 TUV262186 UER262186 UON262186 UYJ262186 VIF262186 VSB262186 WBX262186 WLT262186 WVP262186 H327722 JD327722 SZ327722 ACV327722 AMR327722 AWN327722 BGJ327722 BQF327722 CAB327722 CJX327722 CTT327722 DDP327722 DNL327722 DXH327722 EHD327722 EQZ327722 FAV327722 FKR327722 FUN327722 GEJ327722 GOF327722 GYB327722 HHX327722 HRT327722 IBP327722 ILL327722 IVH327722 JFD327722 JOZ327722 JYV327722 KIR327722 KSN327722 LCJ327722 LMF327722 LWB327722 MFX327722 MPT327722 MZP327722 NJL327722 NTH327722 ODD327722 OMZ327722 OWV327722 PGR327722 PQN327722 QAJ327722 QKF327722 QUB327722 RDX327722 RNT327722 RXP327722 SHL327722 SRH327722 TBD327722 TKZ327722 TUV327722 UER327722 UON327722 UYJ327722 VIF327722 VSB327722 WBX327722 WLT327722 WVP327722 H393258 JD393258 SZ393258 ACV393258 AMR393258 AWN393258 BGJ393258 BQF393258 CAB393258 CJX393258 CTT393258 DDP393258 DNL393258 DXH393258 EHD393258 EQZ393258 FAV393258 FKR393258 FUN393258 GEJ393258 GOF393258 GYB393258 HHX393258 HRT393258 IBP393258 ILL393258 IVH393258 JFD393258 JOZ393258 JYV393258 KIR393258 KSN393258 LCJ393258 LMF393258 LWB393258 MFX393258 MPT393258 MZP393258 NJL393258 NTH393258 ODD393258 OMZ393258 OWV393258 PGR393258 PQN393258 QAJ393258 QKF393258 QUB393258 RDX393258 RNT393258 RXP393258 SHL393258 SRH393258 TBD393258 TKZ393258 TUV393258 UER393258 UON393258 UYJ393258 VIF393258 VSB393258 WBX393258 WLT393258 WVP393258 H458794 JD458794 SZ458794 ACV458794 AMR458794 AWN458794 BGJ458794 BQF458794 CAB458794 CJX458794 CTT458794 DDP458794 DNL458794 DXH458794 EHD458794 EQZ458794 FAV458794 FKR458794 FUN458794 GEJ458794 GOF458794 GYB458794 HHX458794 HRT458794 IBP458794 ILL458794 IVH458794 JFD458794 JOZ458794 JYV458794 KIR458794 KSN458794 LCJ458794 LMF458794 LWB458794 MFX458794 MPT458794 MZP458794 NJL458794 NTH458794 ODD458794 OMZ458794 OWV458794 PGR458794 PQN458794 QAJ458794 QKF458794 QUB458794 RDX458794 RNT458794 RXP458794 SHL458794 SRH458794 TBD458794 TKZ458794 TUV458794 UER458794 UON458794 UYJ458794 VIF458794 VSB458794 WBX458794 WLT458794 WVP458794 H524330 JD524330 SZ524330 ACV524330 AMR524330 AWN524330 BGJ524330 BQF524330 CAB524330 CJX524330 CTT524330 DDP524330 DNL524330 DXH524330 EHD524330 EQZ524330 FAV524330 FKR524330 FUN524330 GEJ524330 GOF524330 GYB524330 HHX524330 HRT524330 IBP524330 ILL524330 IVH524330 JFD524330 JOZ524330 JYV524330 KIR524330 KSN524330 LCJ524330 LMF524330 LWB524330 MFX524330 MPT524330 MZP524330 NJL524330 NTH524330 ODD524330 OMZ524330 OWV524330 PGR524330 PQN524330 QAJ524330 QKF524330 QUB524330 RDX524330 RNT524330 RXP524330 SHL524330 SRH524330 TBD524330 TKZ524330 TUV524330 UER524330 UON524330 UYJ524330 VIF524330 VSB524330 WBX524330 WLT524330 WVP524330 H589866 JD589866 SZ589866 ACV589866 AMR589866 AWN589866 BGJ589866 BQF589866 CAB589866 CJX589866 CTT589866 DDP589866 DNL589866 DXH589866 EHD589866 EQZ589866 FAV589866 FKR589866 FUN589866 GEJ589866 GOF589866 GYB589866 HHX589866 HRT589866 IBP589866 ILL589866 IVH589866 JFD589866 JOZ589866 JYV589866 KIR589866 KSN589866 LCJ589866 LMF589866 LWB589866 MFX589866 MPT589866 MZP589866 NJL589866 NTH589866 ODD589866 OMZ589866 OWV589866 PGR589866 PQN589866 QAJ589866 QKF589866 QUB589866 RDX589866 RNT589866 RXP589866 SHL589866 SRH589866 TBD589866 TKZ589866 TUV589866 UER589866 UON589866 UYJ589866 VIF589866 VSB589866 WBX589866 WLT589866 WVP589866 H655402 JD655402 SZ655402 ACV655402 AMR655402 AWN655402 BGJ655402 BQF655402 CAB655402 CJX655402 CTT655402 DDP655402 DNL655402 DXH655402 EHD655402 EQZ655402 FAV655402 FKR655402 FUN655402 GEJ655402 GOF655402 GYB655402 HHX655402 HRT655402 IBP655402 ILL655402 IVH655402 JFD655402 JOZ655402 JYV655402 KIR655402 KSN655402 LCJ655402 LMF655402 LWB655402 MFX655402 MPT655402 MZP655402 NJL655402 NTH655402 ODD655402 OMZ655402 OWV655402 PGR655402 PQN655402 QAJ655402 QKF655402 QUB655402 RDX655402 RNT655402 RXP655402 SHL655402 SRH655402 TBD655402 TKZ655402 TUV655402 UER655402 UON655402 UYJ655402 VIF655402 VSB655402 WBX655402 WLT655402 WVP655402 H720938 JD720938 SZ720938 ACV720938 AMR720938 AWN720938 BGJ720938 BQF720938 CAB720938 CJX720938 CTT720938 DDP720938 DNL720938 DXH720938 EHD720938 EQZ720938 FAV720938 FKR720938 FUN720938 GEJ720938 GOF720938 GYB720938 HHX720938 HRT720938 IBP720938 ILL720938 IVH720938 JFD720938 JOZ720938 JYV720938 KIR720938 KSN720938 LCJ720938 LMF720938 LWB720938 MFX720938 MPT720938 MZP720938 NJL720938 NTH720938 ODD720938 OMZ720938 OWV720938 PGR720938 PQN720938 QAJ720938 QKF720938 QUB720938 RDX720938 RNT720938 RXP720938 SHL720938 SRH720938 TBD720938 TKZ720938 TUV720938 UER720938 UON720938 UYJ720938 VIF720938 VSB720938 WBX720938 WLT720938 WVP720938 H786474 JD786474 SZ786474 ACV786474 AMR786474 AWN786474 BGJ786474 BQF786474 CAB786474 CJX786474 CTT786474 DDP786474 DNL786474 DXH786474 EHD786474 EQZ786474 FAV786474 FKR786474 FUN786474 GEJ786474 GOF786474 GYB786474 HHX786474 HRT786474 IBP786474 ILL786474 IVH786474 JFD786474 JOZ786474 JYV786474 KIR786474 KSN786474 LCJ786474 LMF786474 LWB786474 MFX786474 MPT786474 MZP786474 NJL786474 NTH786474 ODD786474 OMZ786474 OWV786474 PGR786474 PQN786474 QAJ786474 QKF786474 QUB786474 RDX786474 RNT786474 RXP786474 SHL786474 SRH786474 TBD786474 TKZ786474 TUV786474 UER786474 UON786474 UYJ786474 VIF786474 VSB786474 WBX786474 WLT786474 WVP786474 H852010 JD852010 SZ852010 ACV852010 AMR852010 AWN852010 BGJ852010 BQF852010 CAB852010 CJX852010 CTT852010 DDP852010 DNL852010 DXH852010 EHD852010 EQZ852010 FAV852010 FKR852010 FUN852010 GEJ852010 GOF852010 GYB852010 HHX852010 HRT852010 IBP852010 ILL852010 IVH852010 JFD852010 JOZ852010 JYV852010 KIR852010 KSN852010 LCJ852010 LMF852010 LWB852010 MFX852010 MPT852010 MZP852010 NJL852010 NTH852010 ODD852010 OMZ852010 OWV852010 PGR852010 PQN852010 QAJ852010 QKF852010 QUB852010 RDX852010 RNT852010 RXP852010 SHL852010 SRH852010 TBD852010 TKZ852010 TUV852010 UER852010 UON852010 UYJ852010 VIF852010 VSB852010 WBX852010 WLT852010 WVP852010 H917546 JD917546 SZ917546 ACV917546 AMR917546 AWN917546 BGJ917546 BQF917546 CAB917546 CJX917546 CTT917546 DDP917546 DNL917546 DXH917546 EHD917546 EQZ917546 FAV917546 FKR917546 FUN917546 GEJ917546 GOF917546 GYB917546 HHX917546 HRT917546 IBP917546 ILL917546 IVH917546 JFD917546 JOZ917546 JYV917546 KIR917546 KSN917546 LCJ917546 LMF917546 LWB917546 MFX917546 MPT917546 MZP917546 NJL917546 NTH917546 ODD917546 OMZ917546 OWV917546 PGR917546 PQN917546 QAJ917546 QKF917546 QUB917546 RDX917546 RNT917546 RXP917546 SHL917546 SRH917546 TBD917546 TKZ917546 TUV917546 UER917546 UON917546 UYJ917546 VIF917546 VSB917546 WBX917546 WLT917546 WVP917546 H983082 JD983082 SZ983082 ACV983082 AMR983082 AWN983082 BGJ983082 BQF983082 CAB983082 CJX983082 CTT983082 DDP983082 DNL983082 DXH983082 EHD983082 EQZ983082 FAV983082 FKR983082 FUN983082 GEJ983082 GOF983082 GYB983082 HHX983082 HRT983082 IBP983082 ILL983082 IVH983082 JFD983082 JOZ983082 JYV983082 KIR983082 KSN983082 LCJ983082 LMF983082 LWB983082 MFX983082 MPT983082 MZP983082 NJL983082 NTH983082 ODD983082 OMZ983082 OWV983082 PGR983082 PQN983082 QAJ983082 QKF983082 QUB983082 RDX983082 RNT983082 RXP983082 SHL983082 SRH983082 TBD983082 TKZ983082 TUV983082 UER983082 UON983082 UYJ983082 VIF983082 VSB983082 WBX983082 WLT983082 WVP983082 WBX983157 H65580 JD65580 SZ65580 ACV65580 AMR65580 AWN65580 BGJ65580 BQF65580 CAB65580 CJX65580 CTT65580 DDP65580 DNL65580 DXH65580 EHD65580 EQZ65580 FAV65580 FKR65580 FUN65580 GEJ65580 GOF65580 GYB65580 HHX65580 HRT65580 IBP65580 ILL65580 IVH65580 JFD65580 JOZ65580 JYV65580 KIR65580 KSN65580 LCJ65580 LMF65580 LWB65580 MFX65580 MPT65580 MZP65580 NJL65580 NTH65580 ODD65580 OMZ65580 OWV65580 PGR65580 PQN65580 QAJ65580 QKF65580 QUB65580 RDX65580 RNT65580 RXP65580 SHL65580 SRH65580 TBD65580 TKZ65580 TUV65580 UER65580 UON65580 UYJ65580 VIF65580 VSB65580 WBX65580 WLT65580 WVP65580 H131116 JD131116 SZ131116 ACV131116 AMR131116 AWN131116 BGJ131116 BQF131116 CAB131116 CJX131116 CTT131116 DDP131116 DNL131116 DXH131116 EHD131116 EQZ131116 FAV131116 FKR131116 FUN131116 GEJ131116 GOF131116 GYB131116 HHX131116 HRT131116 IBP131116 ILL131116 IVH131116 JFD131116 JOZ131116 JYV131116 KIR131116 KSN131116 LCJ131116 LMF131116 LWB131116 MFX131116 MPT131116 MZP131116 NJL131116 NTH131116 ODD131116 OMZ131116 OWV131116 PGR131116 PQN131116 QAJ131116 QKF131116 QUB131116 RDX131116 RNT131116 RXP131116 SHL131116 SRH131116 TBD131116 TKZ131116 TUV131116 UER131116 UON131116 UYJ131116 VIF131116 VSB131116 WBX131116 WLT131116 WVP131116 H196652 JD196652 SZ196652 ACV196652 AMR196652 AWN196652 BGJ196652 BQF196652 CAB196652 CJX196652 CTT196652 DDP196652 DNL196652 DXH196652 EHD196652 EQZ196652 FAV196652 FKR196652 FUN196652 GEJ196652 GOF196652 GYB196652 HHX196652 HRT196652 IBP196652 ILL196652 IVH196652 JFD196652 JOZ196652 JYV196652 KIR196652 KSN196652 LCJ196652 LMF196652 LWB196652 MFX196652 MPT196652 MZP196652 NJL196652 NTH196652 ODD196652 OMZ196652 OWV196652 PGR196652 PQN196652 QAJ196652 QKF196652 QUB196652 RDX196652 RNT196652 RXP196652 SHL196652 SRH196652 TBD196652 TKZ196652 TUV196652 UER196652 UON196652 UYJ196652 VIF196652 VSB196652 WBX196652 WLT196652 WVP196652 H262188 JD262188 SZ262188 ACV262188 AMR262188 AWN262188 BGJ262188 BQF262188 CAB262188 CJX262188 CTT262188 DDP262188 DNL262188 DXH262188 EHD262188 EQZ262188 FAV262188 FKR262188 FUN262188 GEJ262188 GOF262188 GYB262188 HHX262188 HRT262188 IBP262188 ILL262188 IVH262188 JFD262188 JOZ262188 JYV262188 KIR262188 KSN262188 LCJ262188 LMF262188 LWB262188 MFX262188 MPT262188 MZP262188 NJL262188 NTH262188 ODD262188 OMZ262188 OWV262188 PGR262188 PQN262188 QAJ262188 QKF262188 QUB262188 RDX262188 RNT262188 RXP262188 SHL262188 SRH262188 TBD262188 TKZ262188 TUV262188 UER262188 UON262188 UYJ262188 VIF262188 VSB262188 WBX262188 WLT262188 WVP262188 H327724 JD327724 SZ327724 ACV327724 AMR327724 AWN327724 BGJ327724 BQF327724 CAB327724 CJX327724 CTT327724 DDP327724 DNL327724 DXH327724 EHD327724 EQZ327724 FAV327724 FKR327724 FUN327724 GEJ327724 GOF327724 GYB327724 HHX327724 HRT327724 IBP327724 ILL327724 IVH327724 JFD327724 JOZ327724 JYV327724 KIR327724 KSN327724 LCJ327724 LMF327724 LWB327724 MFX327724 MPT327724 MZP327724 NJL327724 NTH327724 ODD327724 OMZ327724 OWV327724 PGR327724 PQN327724 QAJ327724 QKF327724 QUB327724 RDX327724 RNT327724 RXP327724 SHL327724 SRH327724 TBD327724 TKZ327724 TUV327724 UER327724 UON327724 UYJ327724 VIF327724 VSB327724 WBX327724 WLT327724 WVP327724 H393260 JD393260 SZ393260 ACV393260 AMR393260 AWN393260 BGJ393260 BQF393260 CAB393260 CJX393260 CTT393260 DDP393260 DNL393260 DXH393260 EHD393260 EQZ393260 FAV393260 FKR393260 FUN393260 GEJ393260 GOF393260 GYB393260 HHX393260 HRT393260 IBP393260 ILL393260 IVH393260 JFD393260 JOZ393260 JYV393260 KIR393260 KSN393260 LCJ393260 LMF393260 LWB393260 MFX393260 MPT393260 MZP393260 NJL393260 NTH393260 ODD393260 OMZ393260 OWV393260 PGR393260 PQN393260 QAJ393260 QKF393260 QUB393260 RDX393260 RNT393260 RXP393260 SHL393260 SRH393260 TBD393260 TKZ393260 TUV393260 UER393260 UON393260 UYJ393260 VIF393260 VSB393260 WBX393260 WLT393260 WVP393260 H458796 JD458796 SZ458796 ACV458796 AMR458796 AWN458796 BGJ458796 BQF458796 CAB458796 CJX458796 CTT458796 DDP458796 DNL458796 DXH458796 EHD458796 EQZ458796 FAV458796 FKR458796 FUN458796 GEJ458796 GOF458796 GYB458796 HHX458796 HRT458796 IBP458796 ILL458796 IVH458796 JFD458796 JOZ458796 JYV458796 KIR458796 KSN458796 LCJ458796 LMF458796 LWB458796 MFX458796 MPT458796 MZP458796 NJL458796 NTH458796 ODD458796 OMZ458796 OWV458796 PGR458796 PQN458796 QAJ458796 QKF458796 QUB458796 RDX458796 RNT458796 RXP458796 SHL458796 SRH458796 TBD458796 TKZ458796 TUV458796 UER458796 UON458796 UYJ458796 VIF458796 VSB458796 WBX458796 WLT458796 WVP458796 H524332 JD524332 SZ524332 ACV524332 AMR524332 AWN524332 BGJ524332 BQF524332 CAB524332 CJX524332 CTT524332 DDP524332 DNL524332 DXH524332 EHD524332 EQZ524332 FAV524332 FKR524332 FUN524332 GEJ524332 GOF524332 GYB524332 HHX524332 HRT524332 IBP524332 ILL524332 IVH524332 JFD524332 JOZ524332 JYV524332 KIR524332 KSN524332 LCJ524332 LMF524332 LWB524332 MFX524332 MPT524332 MZP524332 NJL524332 NTH524332 ODD524332 OMZ524332 OWV524332 PGR524332 PQN524332 QAJ524332 QKF524332 QUB524332 RDX524332 RNT524332 RXP524332 SHL524332 SRH524332 TBD524332 TKZ524332 TUV524332 UER524332 UON524332 UYJ524332 VIF524332 VSB524332 WBX524332 WLT524332 WVP524332 H589868 JD589868 SZ589868 ACV589868 AMR589868 AWN589868 BGJ589868 BQF589868 CAB589868 CJX589868 CTT589868 DDP589868 DNL589868 DXH589868 EHD589868 EQZ589868 FAV589868 FKR589868 FUN589868 GEJ589868 GOF589868 GYB589868 HHX589868 HRT589868 IBP589868 ILL589868 IVH589868 JFD589868 JOZ589868 JYV589868 KIR589868 KSN589868 LCJ589868 LMF589868 LWB589868 MFX589868 MPT589868 MZP589868 NJL589868 NTH589868 ODD589868 OMZ589868 OWV589868 PGR589868 PQN589868 QAJ589868 QKF589868 QUB589868 RDX589868 RNT589868 RXP589868 SHL589868 SRH589868 TBD589868 TKZ589868 TUV589868 UER589868 UON589868 UYJ589868 VIF589868 VSB589868 WBX589868 WLT589868 WVP589868 H655404 JD655404 SZ655404 ACV655404 AMR655404 AWN655404 BGJ655404 BQF655404 CAB655404 CJX655404 CTT655404 DDP655404 DNL655404 DXH655404 EHD655404 EQZ655404 FAV655404 FKR655404 FUN655404 GEJ655404 GOF655404 GYB655404 HHX655404 HRT655404 IBP655404 ILL655404 IVH655404 JFD655404 JOZ655404 JYV655404 KIR655404 KSN655404 LCJ655404 LMF655404 LWB655404 MFX655404 MPT655404 MZP655404 NJL655404 NTH655404 ODD655404 OMZ655404 OWV655404 PGR655404 PQN655404 QAJ655404 QKF655404 QUB655404 RDX655404 RNT655404 RXP655404 SHL655404 SRH655404 TBD655404 TKZ655404 TUV655404 UER655404 UON655404 UYJ655404 VIF655404 VSB655404 WBX655404 WLT655404 WVP655404 H720940 JD720940 SZ720940 ACV720940 AMR720940 AWN720940 BGJ720940 BQF720940 CAB720940 CJX720940 CTT720940 DDP720940 DNL720940 DXH720940 EHD720940 EQZ720940 FAV720940 FKR720940 FUN720940 GEJ720940 GOF720940 GYB720940 HHX720940 HRT720940 IBP720940 ILL720940 IVH720940 JFD720940 JOZ720940 JYV720940 KIR720940 KSN720940 LCJ720940 LMF720940 LWB720940 MFX720940 MPT720940 MZP720940 NJL720940 NTH720940 ODD720940 OMZ720940 OWV720940 PGR720940 PQN720940 QAJ720940 QKF720940 QUB720940 RDX720940 RNT720940 RXP720940 SHL720940 SRH720940 TBD720940 TKZ720940 TUV720940 UER720940 UON720940 UYJ720940 VIF720940 VSB720940 WBX720940 WLT720940 WVP720940 H786476 JD786476 SZ786476 ACV786476 AMR786476 AWN786476 BGJ786476 BQF786476 CAB786476 CJX786476 CTT786476 DDP786476 DNL786476 DXH786476 EHD786476 EQZ786476 FAV786476 FKR786476 FUN786476 GEJ786476 GOF786476 GYB786476 HHX786476 HRT786476 IBP786476 ILL786476 IVH786476 JFD786476 JOZ786476 JYV786476 KIR786476 KSN786476 LCJ786476 LMF786476 LWB786476 MFX786476 MPT786476 MZP786476 NJL786476 NTH786476 ODD786476 OMZ786476 OWV786476 PGR786476 PQN786476 QAJ786476 QKF786476 QUB786476 RDX786476 RNT786476 RXP786476 SHL786476 SRH786476 TBD786476 TKZ786476 TUV786476 UER786476 UON786476 UYJ786476 VIF786476 VSB786476 WBX786476 WLT786476 WVP786476 H852012 JD852012 SZ852012 ACV852012 AMR852012 AWN852012 BGJ852012 BQF852012 CAB852012 CJX852012 CTT852012 DDP852012 DNL852012 DXH852012 EHD852012 EQZ852012 FAV852012 FKR852012 FUN852012 GEJ852012 GOF852012 GYB852012 HHX852012 HRT852012 IBP852012 ILL852012 IVH852012 JFD852012 JOZ852012 JYV852012 KIR852012 KSN852012 LCJ852012 LMF852012 LWB852012 MFX852012 MPT852012 MZP852012 NJL852012 NTH852012 ODD852012 OMZ852012 OWV852012 PGR852012 PQN852012 QAJ852012 QKF852012 QUB852012 RDX852012 RNT852012 RXP852012 SHL852012 SRH852012 TBD852012 TKZ852012 TUV852012 UER852012 UON852012 UYJ852012 VIF852012 VSB852012 WBX852012 WLT852012 WVP852012 H917548 JD917548 SZ917548 ACV917548 AMR917548 AWN917548 BGJ917548 BQF917548 CAB917548 CJX917548 CTT917548 DDP917548 DNL917548 DXH917548 EHD917548 EQZ917548 FAV917548 FKR917548 FUN917548 GEJ917548 GOF917548 GYB917548 HHX917548 HRT917548 IBP917548 ILL917548 IVH917548 JFD917548 JOZ917548 JYV917548 KIR917548 KSN917548 LCJ917548 LMF917548 LWB917548 MFX917548 MPT917548 MZP917548 NJL917548 NTH917548 ODD917548 OMZ917548 OWV917548 PGR917548 PQN917548 QAJ917548 QKF917548 QUB917548 RDX917548 RNT917548 RXP917548 SHL917548 SRH917548 TBD917548 TKZ917548 TUV917548 UER917548 UON917548 UYJ917548 VIF917548 VSB917548 WBX917548 WLT917548 WVP917548 H983084 JD983084 SZ983084 ACV983084 AMR983084 AWN983084 BGJ983084 BQF983084 CAB983084 CJX983084 CTT983084 DDP983084 DNL983084 DXH983084 EHD983084 EQZ983084 FAV983084 FKR983084 FUN983084 GEJ983084 GOF983084 GYB983084 HHX983084 HRT983084 IBP983084 ILL983084 IVH983084 JFD983084 JOZ983084 JYV983084 KIR983084 KSN983084 LCJ983084 LMF983084 LWB983084 MFX983084 MPT983084 MZP983084 NJL983084 NTH983084 ODD983084 OMZ983084 OWV983084 PGR983084 PQN983084 QAJ983084 QKF983084 QUB983084 RDX983084 RNT983084 RXP983084 SHL983084 SRH983084 TBD983084 TKZ983084 TUV983084 UER983084 UON983084 UYJ983084 VIF983084 VSB983084 WBX983084 WLT983084 WVP983084 WLT983157 JD128:JD130 SZ128:SZ130 ACV128:ACV130 AMR128:AMR130 AWN128:AWN130 BGJ128:BGJ130 BQF128:BQF130 CAB128:CAB130 CJX128:CJX130 CTT128:CTT130 DDP128:DDP130 DNL128:DNL130 DXH128:DXH130 EHD128:EHD130 EQZ128:EQZ130 FAV128:FAV130 FKR128:FKR130 FUN128:FUN130 GEJ128:GEJ130 GOF128:GOF130 GYB128:GYB130 HHX128:HHX130 HRT128:HRT130 IBP128:IBP130 ILL128:ILL130 IVH128:IVH130 JFD128:JFD130 JOZ128:JOZ130 JYV128:JYV130 KIR128:KIR130 KSN128:KSN130 LCJ128:LCJ130 LMF128:LMF130 LWB128:LWB130 MFX128:MFX130 MPT128:MPT130 MZP128:MZP130 NJL128:NJL130 NTH128:NTH130 ODD128:ODD130 OMZ128:OMZ130 OWV128:OWV130 PGR128:PGR130 PQN128:PQN130 QAJ128:QAJ130 QKF128:QKF130 QUB128:QUB130 RDX128:RDX130 RNT128:RNT130 RXP128:RXP130 SHL128:SHL130 SRH128:SRH130 TBD128:TBD130 TKZ128:TKZ130 TUV128:TUV130 UER128:UER130 UON128:UON130 UYJ128:UYJ130 VIF128:VIF130 VSB128:VSB130 WBX128:WBX130 WLT128:WLT130 WVP128:WVP130 H65576 JD65576 SZ65576 ACV65576 AMR65576 AWN65576 BGJ65576 BQF65576 CAB65576 CJX65576 CTT65576 DDP65576 DNL65576 DXH65576 EHD65576 EQZ65576 FAV65576 FKR65576 FUN65576 GEJ65576 GOF65576 GYB65576 HHX65576 HRT65576 IBP65576 ILL65576 IVH65576 JFD65576 JOZ65576 JYV65576 KIR65576 KSN65576 LCJ65576 LMF65576 LWB65576 MFX65576 MPT65576 MZP65576 NJL65576 NTH65576 ODD65576 OMZ65576 OWV65576 PGR65576 PQN65576 QAJ65576 QKF65576 QUB65576 RDX65576 RNT65576 RXP65576 SHL65576 SRH65576 TBD65576 TKZ65576 TUV65576 UER65576 UON65576 UYJ65576 VIF65576 VSB65576 WBX65576 WLT65576 WVP65576 H131112 JD131112 SZ131112 ACV131112 AMR131112 AWN131112 BGJ131112 BQF131112 CAB131112 CJX131112 CTT131112 DDP131112 DNL131112 DXH131112 EHD131112 EQZ131112 FAV131112 FKR131112 FUN131112 GEJ131112 GOF131112 GYB131112 HHX131112 HRT131112 IBP131112 ILL131112 IVH131112 JFD131112 JOZ131112 JYV131112 KIR131112 KSN131112 LCJ131112 LMF131112 LWB131112 MFX131112 MPT131112 MZP131112 NJL131112 NTH131112 ODD131112 OMZ131112 OWV131112 PGR131112 PQN131112 QAJ131112 QKF131112 QUB131112 RDX131112 RNT131112 RXP131112 SHL131112 SRH131112 TBD131112 TKZ131112 TUV131112 UER131112 UON131112 UYJ131112 VIF131112 VSB131112 WBX131112 WLT131112 WVP131112 H196648 JD196648 SZ196648 ACV196648 AMR196648 AWN196648 BGJ196648 BQF196648 CAB196648 CJX196648 CTT196648 DDP196648 DNL196648 DXH196648 EHD196648 EQZ196648 FAV196648 FKR196648 FUN196648 GEJ196648 GOF196648 GYB196648 HHX196648 HRT196648 IBP196648 ILL196648 IVH196648 JFD196648 JOZ196648 JYV196648 KIR196648 KSN196648 LCJ196648 LMF196648 LWB196648 MFX196648 MPT196648 MZP196648 NJL196648 NTH196648 ODD196648 OMZ196648 OWV196648 PGR196648 PQN196648 QAJ196648 QKF196648 QUB196648 RDX196648 RNT196648 RXP196648 SHL196648 SRH196648 TBD196648 TKZ196648 TUV196648 UER196648 UON196648 UYJ196648 VIF196648 VSB196648 WBX196648 WLT196648 WVP196648 H262184 JD262184 SZ262184 ACV262184 AMR262184 AWN262184 BGJ262184 BQF262184 CAB262184 CJX262184 CTT262184 DDP262184 DNL262184 DXH262184 EHD262184 EQZ262184 FAV262184 FKR262184 FUN262184 GEJ262184 GOF262184 GYB262184 HHX262184 HRT262184 IBP262184 ILL262184 IVH262184 JFD262184 JOZ262184 JYV262184 KIR262184 KSN262184 LCJ262184 LMF262184 LWB262184 MFX262184 MPT262184 MZP262184 NJL262184 NTH262184 ODD262184 OMZ262184 OWV262184 PGR262184 PQN262184 QAJ262184 QKF262184 QUB262184 RDX262184 RNT262184 RXP262184 SHL262184 SRH262184 TBD262184 TKZ262184 TUV262184 UER262184 UON262184 UYJ262184 VIF262184 VSB262184 WBX262184 WLT262184 WVP262184 H327720 JD327720 SZ327720 ACV327720 AMR327720 AWN327720 BGJ327720 BQF327720 CAB327720 CJX327720 CTT327720 DDP327720 DNL327720 DXH327720 EHD327720 EQZ327720 FAV327720 FKR327720 FUN327720 GEJ327720 GOF327720 GYB327720 HHX327720 HRT327720 IBP327720 ILL327720 IVH327720 JFD327720 JOZ327720 JYV327720 KIR327720 KSN327720 LCJ327720 LMF327720 LWB327720 MFX327720 MPT327720 MZP327720 NJL327720 NTH327720 ODD327720 OMZ327720 OWV327720 PGR327720 PQN327720 QAJ327720 QKF327720 QUB327720 RDX327720 RNT327720 RXP327720 SHL327720 SRH327720 TBD327720 TKZ327720 TUV327720 UER327720 UON327720 UYJ327720 VIF327720 VSB327720 WBX327720 WLT327720 WVP327720 H393256 JD393256 SZ393256 ACV393256 AMR393256 AWN393256 BGJ393256 BQF393256 CAB393256 CJX393256 CTT393256 DDP393256 DNL393256 DXH393256 EHD393256 EQZ393256 FAV393256 FKR393256 FUN393256 GEJ393256 GOF393256 GYB393256 HHX393256 HRT393256 IBP393256 ILL393256 IVH393256 JFD393256 JOZ393256 JYV393256 KIR393256 KSN393256 LCJ393256 LMF393256 LWB393256 MFX393256 MPT393256 MZP393256 NJL393256 NTH393256 ODD393256 OMZ393256 OWV393256 PGR393256 PQN393256 QAJ393256 QKF393256 QUB393256 RDX393256 RNT393256 RXP393256 SHL393256 SRH393256 TBD393256 TKZ393256 TUV393256 UER393256 UON393256 UYJ393256 VIF393256 VSB393256 WBX393256 WLT393256 WVP393256 H458792 JD458792 SZ458792 ACV458792 AMR458792 AWN458792 BGJ458792 BQF458792 CAB458792 CJX458792 CTT458792 DDP458792 DNL458792 DXH458792 EHD458792 EQZ458792 FAV458792 FKR458792 FUN458792 GEJ458792 GOF458792 GYB458792 HHX458792 HRT458792 IBP458792 ILL458792 IVH458792 JFD458792 JOZ458792 JYV458792 KIR458792 KSN458792 LCJ458792 LMF458792 LWB458792 MFX458792 MPT458792 MZP458792 NJL458792 NTH458792 ODD458792 OMZ458792 OWV458792 PGR458792 PQN458792 QAJ458792 QKF458792 QUB458792 RDX458792 RNT458792 RXP458792 SHL458792 SRH458792 TBD458792 TKZ458792 TUV458792 UER458792 UON458792 UYJ458792 VIF458792 VSB458792 WBX458792 WLT458792 WVP458792 H524328 JD524328 SZ524328 ACV524328 AMR524328 AWN524328 BGJ524328 BQF524328 CAB524328 CJX524328 CTT524328 DDP524328 DNL524328 DXH524328 EHD524328 EQZ524328 FAV524328 FKR524328 FUN524328 GEJ524328 GOF524328 GYB524328 HHX524328 HRT524328 IBP524328 ILL524328 IVH524328 JFD524328 JOZ524328 JYV524328 KIR524328 KSN524328 LCJ524328 LMF524328 LWB524328 MFX524328 MPT524328 MZP524328 NJL524328 NTH524328 ODD524328 OMZ524328 OWV524328 PGR524328 PQN524328 QAJ524328 QKF524328 QUB524328 RDX524328 RNT524328 RXP524328 SHL524328 SRH524328 TBD524328 TKZ524328 TUV524328 UER524328 UON524328 UYJ524328 VIF524328 VSB524328 WBX524328 WLT524328 WVP524328 H589864 JD589864 SZ589864 ACV589864 AMR589864 AWN589864 BGJ589864 BQF589864 CAB589864 CJX589864 CTT589864 DDP589864 DNL589864 DXH589864 EHD589864 EQZ589864 FAV589864 FKR589864 FUN589864 GEJ589864 GOF589864 GYB589864 HHX589864 HRT589864 IBP589864 ILL589864 IVH589864 JFD589864 JOZ589864 JYV589864 KIR589864 KSN589864 LCJ589864 LMF589864 LWB589864 MFX589864 MPT589864 MZP589864 NJL589864 NTH589864 ODD589864 OMZ589864 OWV589864 PGR589864 PQN589864 QAJ589864 QKF589864 QUB589864 RDX589864 RNT589864 RXP589864 SHL589864 SRH589864 TBD589864 TKZ589864 TUV589864 UER589864 UON589864 UYJ589864 VIF589864 VSB589864 WBX589864 WLT589864 WVP589864 H655400 JD655400 SZ655400 ACV655400 AMR655400 AWN655400 BGJ655400 BQF655400 CAB655400 CJX655400 CTT655400 DDP655400 DNL655400 DXH655400 EHD655400 EQZ655400 FAV655400 FKR655400 FUN655400 GEJ655400 GOF655400 GYB655400 HHX655400 HRT655400 IBP655400 ILL655400 IVH655400 JFD655400 JOZ655400 JYV655400 KIR655400 KSN655400 LCJ655400 LMF655400 LWB655400 MFX655400 MPT655400 MZP655400 NJL655400 NTH655400 ODD655400 OMZ655400 OWV655400 PGR655400 PQN655400 QAJ655400 QKF655400 QUB655400 RDX655400 RNT655400 RXP655400 SHL655400 SRH655400 TBD655400 TKZ655400 TUV655400 UER655400 UON655400 UYJ655400 VIF655400 VSB655400 WBX655400 WLT655400 WVP655400 H720936 JD720936 SZ720936 ACV720936 AMR720936 AWN720936 BGJ720936 BQF720936 CAB720936 CJX720936 CTT720936 DDP720936 DNL720936 DXH720936 EHD720936 EQZ720936 FAV720936 FKR720936 FUN720936 GEJ720936 GOF720936 GYB720936 HHX720936 HRT720936 IBP720936 ILL720936 IVH720936 JFD720936 JOZ720936 JYV720936 KIR720936 KSN720936 LCJ720936 LMF720936 LWB720936 MFX720936 MPT720936 MZP720936 NJL720936 NTH720936 ODD720936 OMZ720936 OWV720936 PGR720936 PQN720936 QAJ720936 QKF720936 QUB720936 RDX720936 RNT720936 RXP720936 SHL720936 SRH720936 TBD720936 TKZ720936 TUV720936 UER720936 UON720936 UYJ720936 VIF720936 VSB720936 WBX720936 WLT720936 WVP720936 H786472 JD786472 SZ786472 ACV786472 AMR786472 AWN786472 BGJ786472 BQF786472 CAB786472 CJX786472 CTT786472 DDP786472 DNL786472 DXH786472 EHD786472 EQZ786472 FAV786472 FKR786472 FUN786472 GEJ786472 GOF786472 GYB786472 HHX786472 HRT786472 IBP786472 ILL786472 IVH786472 JFD786472 JOZ786472 JYV786472 KIR786472 KSN786472 LCJ786472 LMF786472 LWB786472 MFX786472 MPT786472 MZP786472 NJL786472 NTH786472 ODD786472 OMZ786472 OWV786472 PGR786472 PQN786472 QAJ786472 QKF786472 QUB786472 RDX786472 RNT786472 RXP786472 SHL786472 SRH786472 TBD786472 TKZ786472 TUV786472 UER786472 UON786472 UYJ786472 VIF786472 VSB786472 WBX786472 WLT786472 WVP786472 H852008 JD852008 SZ852008 ACV852008 AMR852008 AWN852008 BGJ852008 BQF852008 CAB852008 CJX852008 CTT852008 DDP852008 DNL852008 DXH852008 EHD852008 EQZ852008 FAV852008 FKR852008 FUN852008 GEJ852008 GOF852008 GYB852008 HHX852008 HRT852008 IBP852008 ILL852008 IVH852008 JFD852008 JOZ852008 JYV852008 KIR852008 KSN852008 LCJ852008 LMF852008 LWB852008 MFX852008 MPT852008 MZP852008 NJL852008 NTH852008 ODD852008 OMZ852008 OWV852008 PGR852008 PQN852008 QAJ852008 QKF852008 QUB852008 RDX852008 RNT852008 RXP852008 SHL852008 SRH852008 TBD852008 TKZ852008 TUV852008 UER852008 UON852008 UYJ852008 VIF852008 VSB852008 WBX852008 WLT852008 WVP852008 H917544 JD917544 SZ917544 ACV917544 AMR917544 AWN917544 BGJ917544 BQF917544 CAB917544 CJX917544 CTT917544 DDP917544 DNL917544 DXH917544 EHD917544 EQZ917544 FAV917544 FKR917544 FUN917544 GEJ917544 GOF917544 GYB917544 HHX917544 HRT917544 IBP917544 ILL917544 IVH917544 JFD917544 JOZ917544 JYV917544 KIR917544 KSN917544 LCJ917544 LMF917544 LWB917544 MFX917544 MPT917544 MZP917544 NJL917544 NTH917544 ODD917544 OMZ917544 OWV917544 PGR917544 PQN917544 QAJ917544 QKF917544 QUB917544 RDX917544 RNT917544 RXP917544 SHL917544 SRH917544 TBD917544 TKZ917544 TUV917544 UER917544 UON917544 UYJ917544 VIF917544 VSB917544 WBX917544 WLT917544 WVP917544 H983080 JD983080 SZ983080 ACV983080 AMR983080 AWN983080 BGJ983080 BQF983080 CAB983080 CJX983080 CTT983080 DDP983080 DNL983080 DXH983080 EHD983080 EQZ983080 FAV983080 FKR983080 FUN983080 GEJ983080 GOF983080 GYB983080 HHX983080 HRT983080 IBP983080 ILL983080 IVH983080 JFD983080 JOZ983080 JYV983080 KIR983080 KSN983080 LCJ983080 LMF983080 LWB983080 MFX983080 MPT983080 MZP983080 NJL983080 NTH983080 ODD983080 OMZ983080 OWV983080 PGR983080 PQN983080 QAJ983080 QKF983080 QUB983080 RDX983080 RNT983080 RXP983080 SHL983080 SRH983080 TBD983080 TKZ983080 TUV983080 UER983080 UON983080 UYJ983080 VIF983080 VSB983080 WBX983080 WLT983080 WVP983080 H65627 JD65627 SZ65627 ACV65627 AMR65627 AWN65627 BGJ65627 BQF65627 CAB65627 CJX65627 CTT65627 DDP65627 DNL65627 DXH65627 EHD65627 EQZ65627 FAV65627 FKR65627 FUN65627 GEJ65627 GOF65627 GYB65627 HHX65627 HRT65627 IBP65627 ILL65627 IVH65627 JFD65627 JOZ65627 JYV65627 KIR65627 KSN65627 LCJ65627 LMF65627 LWB65627 MFX65627 MPT65627 MZP65627 NJL65627 NTH65627 ODD65627 OMZ65627 OWV65627 PGR65627 PQN65627 QAJ65627 QKF65627 QUB65627 RDX65627 RNT65627 RXP65627 SHL65627 SRH65627 TBD65627 TKZ65627 TUV65627 UER65627 UON65627 UYJ65627 VIF65627 VSB65627 WBX65627 WLT65627 WVP65627 H131163 JD131163 SZ131163 ACV131163 AMR131163 AWN131163 BGJ131163 BQF131163 CAB131163 CJX131163 CTT131163 DDP131163 DNL131163 DXH131163 EHD131163 EQZ131163 FAV131163 FKR131163 FUN131163 GEJ131163 GOF131163 GYB131163 HHX131163 HRT131163 IBP131163 ILL131163 IVH131163 JFD131163 JOZ131163 JYV131163 KIR131163 KSN131163 LCJ131163 LMF131163 LWB131163 MFX131163 MPT131163 MZP131163 NJL131163 NTH131163 ODD131163 OMZ131163 OWV131163 PGR131163 PQN131163 QAJ131163 QKF131163 QUB131163 RDX131163 RNT131163 RXP131163 SHL131163 SRH131163 TBD131163 TKZ131163 TUV131163 UER131163 UON131163 UYJ131163 VIF131163 VSB131163 WBX131163 WLT131163 WVP131163 H196699 JD196699 SZ196699 ACV196699 AMR196699 AWN196699 BGJ196699 BQF196699 CAB196699 CJX196699 CTT196699 DDP196699 DNL196699 DXH196699 EHD196699 EQZ196699 FAV196699 FKR196699 FUN196699 GEJ196699 GOF196699 GYB196699 HHX196699 HRT196699 IBP196699 ILL196699 IVH196699 JFD196699 JOZ196699 JYV196699 KIR196699 KSN196699 LCJ196699 LMF196699 LWB196699 MFX196699 MPT196699 MZP196699 NJL196699 NTH196699 ODD196699 OMZ196699 OWV196699 PGR196699 PQN196699 QAJ196699 QKF196699 QUB196699 RDX196699 RNT196699 RXP196699 SHL196699 SRH196699 TBD196699 TKZ196699 TUV196699 UER196699 UON196699 UYJ196699 VIF196699 VSB196699 WBX196699 WLT196699 WVP196699 H262235 JD262235 SZ262235 ACV262235 AMR262235 AWN262235 BGJ262235 BQF262235 CAB262235 CJX262235 CTT262235 DDP262235 DNL262235 DXH262235 EHD262235 EQZ262235 FAV262235 FKR262235 FUN262235 GEJ262235 GOF262235 GYB262235 HHX262235 HRT262235 IBP262235 ILL262235 IVH262235 JFD262235 JOZ262235 JYV262235 KIR262235 KSN262235 LCJ262235 LMF262235 LWB262235 MFX262235 MPT262235 MZP262235 NJL262235 NTH262235 ODD262235 OMZ262235 OWV262235 PGR262235 PQN262235 QAJ262235 QKF262235 QUB262235 RDX262235 RNT262235 RXP262235 SHL262235 SRH262235 TBD262235 TKZ262235 TUV262235 UER262235 UON262235 UYJ262235 VIF262235 VSB262235 WBX262235 WLT262235 WVP262235 H327771 JD327771 SZ327771 ACV327771 AMR327771 AWN327771 BGJ327771 BQF327771 CAB327771 CJX327771 CTT327771 DDP327771 DNL327771 DXH327771 EHD327771 EQZ327771 FAV327771 FKR327771 FUN327771 GEJ327771 GOF327771 GYB327771 HHX327771 HRT327771 IBP327771 ILL327771 IVH327771 JFD327771 JOZ327771 JYV327771 KIR327771 KSN327771 LCJ327771 LMF327771 LWB327771 MFX327771 MPT327771 MZP327771 NJL327771 NTH327771 ODD327771 OMZ327771 OWV327771 PGR327771 PQN327771 QAJ327771 QKF327771 QUB327771 RDX327771 RNT327771 RXP327771 SHL327771 SRH327771 TBD327771 TKZ327771 TUV327771 UER327771 UON327771 UYJ327771 VIF327771 VSB327771 WBX327771 WLT327771 WVP327771 H393307 JD393307 SZ393307 ACV393307 AMR393307 AWN393307 BGJ393307 BQF393307 CAB393307 CJX393307 CTT393307 DDP393307 DNL393307 DXH393307 EHD393307 EQZ393307 FAV393307 FKR393307 FUN393307 GEJ393307 GOF393307 GYB393307 HHX393307 HRT393307 IBP393307 ILL393307 IVH393307 JFD393307 JOZ393307 JYV393307 KIR393307 KSN393307 LCJ393307 LMF393307 LWB393307 MFX393307 MPT393307 MZP393307 NJL393307 NTH393307 ODD393307 OMZ393307 OWV393307 PGR393307 PQN393307 QAJ393307 QKF393307 QUB393307 RDX393307 RNT393307 RXP393307 SHL393307 SRH393307 TBD393307 TKZ393307 TUV393307 UER393307 UON393307 UYJ393307 VIF393307 VSB393307 WBX393307 WLT393307 WVP393307 H458843 JD458843 SZ458843 ACV458843 AMR458843 AWN458843 BGJ458843 BQF458843 CAB458843 CJX458843 CTT458843 DDP458843 DNL458843 DXH458843 EHD458843 EQZ458843 FAV458843 FKR458843 FUN458843 GEJ458843 GOF458843 GYB458843 HHX458843 HRT458843 IBP458843 ILL458843 IVH458843 JFD458843 JOZ458843 JYV458843 KIR458843 KSN458843 LCJ458843 LMF458843 LWB458843 MFX458843 MPT458843 MZP458843 NJL458843 NTH458843 ODD458843 OMZ458843 OWV458843 PGR458843 PQN458843 QAJ458843 QKF458843 QUB458843 RDX458843 RNT458843 RXP458843 SHL458843 SRH458843 TBD458843 TKZ458843 TUV458843 UER458843 UON458843 UYJ458843 VIF458843 VSB458843 WBX458843 WLT458843 WVP458843 H524379 JD524379 SZ524379 ACV524379 AMR524379 AWN524379 BGJ524379 BQF524379 CAB524379 CJX524379 CTT524379 DDP524379 DNL524379 DXH524379 EHD524379 EQZ524379 FAV524379 FKR524379 FUN524379 GEJ524379 GOF524379 GYB524379 HHX524379 HRT524379 IBP524379 ILL524379 IVH524379 JFD524379 JOZ524379 JYV524379 KIR524379 KSN524379 LCJ524379 LMF524379 LWB524379 MFX524379 MPT524379 MZP524379 NJL524379 NTH524379 ODD524379 OMZ524379 OWV524379 PGR524379 PQN524379 QAJ524379 QKF524379 QUB524379 RDX524379 RNT524379 RXP524379 SHL524379 SRH524379 TBD524379 TKZ524379 TUV524379 UER524379 UON524379 UYJ524379 VIF524379 VSB524379 WBX524379 WLT524379 WVP524379 H589915 JD589915 SZ589915 ACV589915 AMR589915 AWN589915 BGJ589915 BQF589915 CAB589915 CJX589915 CTT589915 DDP589915 DNL589915 DXH589915 EHD589915 EQZ589915 FAV589915 FKR589915 FUN589915 GEJ589915 GOF589915 GYB589915 HHX589915 HRT589915 IBP589915 ILL589915 IVH589915 JFD589915 JOZ589915 JYV589915 KIR589915 KSN589915 LCJ589915 LMF589915 LWB589915 MFX589915 MPT589915 MZP589915 NJL589915 NTH589915 ODD589915 OMZ589915 OWV589915 PGR589915 PQN589915 QAJ589915 QKF589915 QUB589915 RDX589915 RNT589915 RXP589915 SHL589915 SRH589915 TBD589915 TKZ589915 TUV589915 UER589915 UON589915 UYJ589915 VIF589915 VSB589915 WBX589915 WLT589915 WVP589915 H655451 JD655451 SZ655451 ACV655451 AMR655451 AWN655451 BGJ655451 BQF655451 CAB655451 CJX655451 CTT655451 DDP655451 DNL655451 DXH655451 EHD655451 EQZ655451 FAV655451 FKR655451 FUN655451 GEJ655451 GOF655451 GYB655451 HHX655451 HRT655451 IBP655451 ILL655451 IVH655451 JFD655451 JOZ655451 JYV655451 KIR655451 KSN655451 LCJ655451 LMF655451 LWB655451 MFX655451 MPT655451 MZP655451 NJL655451 NTH655451 ODD655451 OMZ655451 OWV655451 PGR655451 PQN655451 QAJ655451 QKF655451 QUB655451 RDX655451 RNT655451 RXP655451 SHL655451 SRH655451 TBD655451 TKZ655451 TUV655451 UER655451 UON655451 UYJ655451 VIF655451 VSB655451 WBX655451 WLT655451 WVP655451 H720987 JD720987 SZ720987 ACV720987 AMR720987 AWN720987 BGJ720987 BQF720987 CAB720987 CJX720987 CTT720987 DDP720987 DNL720987 DXH720987 EHD720987 EQZ720987 FAV720987 FKR720987 FUN720987 GEJ720987 GOF720987 GYB720987 HHX720987 HRT720987 IBP720987 ILL720987 IVH720987 JFD720987 JOZ720987 JYV720987 KIR720987 KSN720987 LCJ720987 LMF720987 LWB720987 MFX720987 MPT720987 MZP720987 NJL720987 NTH720987 ODD720987 OMZ720987 OWV720987 PGR720987 PQN720987 QAJ720987 QKF720987 QUB720987 RDX720987 RNT720987 RXP720987 SHL720987 SRH720987 TBD720987 TKZ720987 TUV720987 UER720987 UON720987 UYJ720987 VIF720987 VSB720987 WBX720987 WLT720987 WVP720987 H786523 JD786523 SZ786523 ACV786523 AMR786523 AWN786523 BGJ786523 BQF786523 CAB786523 CJX786523 CTT786523 DDP786523 DNL786523 DXH786523 EHD786523 EQZ786523 FAV786523 FKR786523 FUN786523 GEJ786523 GOF786523 GYB786523 HHX786523 HRT786523 IBP786523 ILL786523 IVH786523 JFD786523 JOZ786523 JYV786523 KIR786523 KSN786523 LCJ786523 LMF786523 LWB786523 MFX786523 MPT786523 MZP786523 NJL786523 NTH786523 ODD786523 OMZ786523 OWV786523 PGR786523 PQN786523 QAJ786523 QKF786523 QUB786523 RDX786523 RNT786523 RXP786523 SHL786523 SRH786523 TBD786523 TKZ786523 TUV786523 UER786523 UON786523 UYJ786523 VIF786523 VSB786523 WBX786523 WLT786523 WVP786523 H852059 JD852059 SZ852059 ACV852059 AMR852059 AWN852059 BGJ852059 BQF852059 CAB852059 CJX852059 CTT852059 DDP852059 DNL852059 DXH852059 EHD852059 EQZ852059 FAV852059 FKR852059 FUN852059 GEJ852059 GOF852059 GYB852059 HHX852059 HRT852059 IBP852059 ILL852059 IVH852059 JFD852059 JOZ852059 JYV852059 KIR852059 KSN852059 LCJ852059 LMF852059 LWB852059 MFX852059 MPT852059 MZP852059 NJL852059 NTH852059 ODD852059 OMZ852059 OWV852059 PGR852059 PQN852059 QAJ852059 QKF852059 QUB852059 RDX852059 RNT852059 RXP852059 SHL852059 SRH852059 TBD852059 TKZ852059 TUV852059 UER852059 UON852059 UYJ852059 VIF852059 VSB852059 WBX852059 WLT852059 WVP852059 H917595 JD917595 SZ917595 ACV917595 AMR917595 AWN917595 BGJ917595 BQF917595 CAB917595 CJX917595 CTT917595 DDP917595 DNL917595 DXH917595 EHD917595 EQZ917595 FAV917595 FKR917595 FUN917595 GEJ917595 GOF917595 GYB917595 HHX917595 HRT917595 IBP917595 ILL917595 IVH917595 JFD917595 JOZ917595 JYV917595 KIR917595 KSN917595 LCJ917595 LMF917595 LWB917595 MFX917595 MPT917595 MZP917595 NJL917595 NTH917595 ODD917595 OMZ917595 OWV917595 PGR917595 PQN917595 QAJ917595 QKF917595 QUB917595 RDX917595 RNT917595 RXP917595 SHL917595 SRH917595 TBD917595 TKZ917595 TUV917595 UER917595 UON917595 UYJ917595 VIF917595 VSB917595 WBX917595 WLT917595 WVP917595 H983131 JD983131 SZ983131 ACV983131 AMR983131 AWN983131 BGJ983131 BQF983131 CAB983131 CJX983131 CTT983131 DDP983131 DNL983131 DXH983131 EHD983131 EQZ983131 FAV983131 FKR983131 FUN983131 GEJ983131 GOF983131 GYB983131 HHX983131 HRT983131 IBP983131 ILL983131 IVH983131 JFD983131 JOZ983131 JYV983131 KIR983131 KSN983131 LCJ983131 LMF983131 LWB983131 MFX983131 MPT983131 MZP983131 NJL983131 NTH983131 ODD983131 OMZ983131 OWV983131 PGR983131 PQN983131 QAJ983131 QKF983131 QUB983131 RDX983131 RNT983131 RXP983131 SHL983131 SRH983131 TBD983131 TKZ983131 TUV983131 UER983131 UON983131 UYJ983131 VIF983131 VSB983131 WBX983131 WLT983131 WVP983131 H65629 JD65629 SZ65629 ACV65629 AMR65629 AWN65629 BGJ65629 BQF65629 CAB65629 CJX65629 CTT65629 DDP65629 DNL65629 DXH65629 EHD65629 EQZ65629 FAV65629 FKR65629 FUN65629 GEJ65629 GOF65629 GYB65629 HHX65629 HRT65629 IBP65629 ILL65629 IVH65629 JFD65629 JOZ65629 JYV65629 KIR65629 KSN65629 LCJ65629 LMF65629 LWB65629 MFX65629 MPT65629 MZP65629 NJL65629 NTH65629 ODD65629 OMZ65629 OWV65629 PGR65629 PQN65629 QAJ65629 QKF65629 QUB65629 RDX65629 RNT65629 RXP65629 SHL65629 SRH65629 TBD65629 TKZ65629 TUV65629 UER65629 UON65629 UYJ65629 VIF65629 VSB65629 WBX65629 WLT65629 WVP65629 H131165 JD131165 SZ131165 ACV131165 AMR131165 AWN131165 BGJ131165 BQF131165 CAB131165 CJX131165 CTT131165 DDP131165 DNL131165 DXH131165 EHD131165 EQZ131165 FAV131165 FKR131165 FUN131165 GEJ131165 GOF131165 GYB131165 HHX131165 HRT131165 IBP131165 ILL131165 IVH131165 JFD131165 JOZ131165 JYV131165 KIR131165 KSN131165 LCJ131165 LMF131165 LWB131165 MFX131165 MPT131165 MZP131165 NJL131165 NTH131165 ODD131165 OMZ131165 OWV131165 PGR131165 PQN131165 QAJ131165 QKF131165 QUB131165 RDX131165 RNT131165 RXP131165 SHL131165 SRH131165 TBD131165 TKZ131165 TUV131165 UER131165 UON131165 UYJ131165 VIF131165 VSB131165 WBX131165 WLT131165 WVP131165 H196701 JD196701 SZ196701 ACV196701 AMR196701 AWN196701 BGJ196701 BQF196701 CAB196701 CJX196701 CTT196701 DDP196701 DNL196701 DXH196701 EHD196701 EQZ196701 FAV196701 FKR196701 FUN196701 GEJ196701 GOF196701 GYB196701 HHX196701 HRT196701 IBP196701 ILL196701 IVH196701 JFD196701 JOZ196701 JYV196701 KIR196701 KSN196701 LCJ196701 LMF196701 LWB196701 MFX196701 MPT196701 MZP196701 NJL196701 NTH196701 ODD196701 OMZ196701 OWV196701 PGR196701 PQN196701 QAJ196701 QKF196701 QUB196701 RDX196701 RNT196701 RXP196701 SHL196701 SRH196701 TBD196701 TKZ196701 TUV196701 UER196701 UON196701 UYJ196701 VIF196701 VSB196701 WBX196701 WLT196701 WVP196701 H262237 JD262237 SZ262237 ACV262237 AMR262237 AWN262237 BGJ262237 BQF262237 CAB262237 CJX262237 CTT262237 DDP262237 DNL262237 DXH262237 EHD262237 EQZ262237 FAV262237 FKR262237 FUN262237 GEJ262237 GOF262237 GYB262237 HHX262237 HRT262237 IBP262237 ILL262237 IVH262237 JFD262237 JOZ262237 JYV262237 KIR262237 KSN262237 LCJ262237 LMF262237 LWB262237 MFX262237 MPT262237 MZP262237 NJL262237 NTH262237 ODD262237 OMZ262237 OWV262237 PGR262237 PQN262237 QAJ262237 QKF262237 QUB262237 RDX262237 RNT262237 RXP262237 SHL262237 SRH262237 TBD262237 TKZ262237 TUV262237 UER262237 UON262237 UYJ262237 VIF262237 VSB262237 WBX262237 WLT262237 WVP262237 H327773 JD327773 SZ327773 ACV327773 AMR327773 AWN327773 BGJ327773 BQF327773 CAB327773 CJX327773 CTT327773 DDP327773 DNL327773 DXH327773 EHD327773 EQZ327773 FAV327773 FKR327773 FUN327773 GEJ327773 GOF327773 GYB327773 HHX327773 HRT327773 IBP327773 ILL327773 IVH327773 JFD327773 JOZ327773 JYV327773 KIR327773 KSN327773 LCJ327773 LMF327773 LWB327773 MFX327773 MPT327773 MZP327773 NJL327773 NTH327773 ODD327773 OMZ327773 OWV327773 PGR327773 PQN327773 QAJ327773 QKF327773 QUB327773 RDX327773 RNT327773 RXP327773 SHL327773 SRH327773 TBD327773 TKZ327773 TUV327773 UER327773 UON327773 UYJ327773 VIF327773 VSB327773 WBX327773 WLT327773 WVP327773 H393309 JD393309 SZ393309 ACV393309 AMR393309 AWN393309 BGJ393309 BQF393309 CAB393309 CJX393309 CTT393309 DDP393309 DNL393309 DXH393309 EHD393309 EQZ393309 FAV393309 FKR393309 FUN393309 GEJ393309 GOF393309 GYB393309 HHX393309 HRT393309 IBP393309 ILL393309 IVH393309 JFD393309 JOZ393309 JYV393309 KIR393309 KSN393309 LCJ393309 LMF393309 LWB393309 MFX393309 MPT393309 MZP393309 NJL393309 NTH393309 ODD393309 OMZ393309 OWV393309 PGR393309 PQN393309 QAJ393309 QKF393309 QUB393309 RDX393309 RNT393309 RXP393309 SHL393309 SRH393309 TBD393309 TKZ393309 TUV393309 UER393309 UON393309 UYJ393309 VIF393309 VSB393309 WBX393309 WLT393309 WVP393309 H458845 JD458845 SZ458845 ACV458845 AMR458845 AWN458845 BGJ458845 BQF458845 CAB458845 CJX458845 CTT458845 DDP458845 DNL458845 DXH458845 EHD458845 EQZ458845 FAV458845 FKR458845 FUN458845 GEJ458845 GOF458845 GYB458845 HHX458845 HRT458845 IBP458845 ILL458845 IVH458845 JFD458845 JOZ458845 JYV458845 KIR458845 KSN458845 LCJ458845 LMF458845 LWB458845 MFX458845 MPT458845 MZP458845 NJL458845 NTH458845 ODD458845 OMZ458845 OWV458845 PGR458845 PQN458845 QAJ458845 QKF458845 QUB458845 RDX458845 RNT458845 RXP458845 SHL458845 SRH458845 TBD458845 TKZ458845 TUV458845 UER458845 UON458845 UYJ458845 VIF458845 VSB458845 WBX458845 WLT458845 WVP458845 H524381 JD524381 SZ524381 ACV524381 AMR524381 AWN524381 BGJ524381 BQF524381 CAB524381 CJX524381 CTT524381 DDP524381 DNL524381 DXH524381 EHD524381 EQZ524381 FAV524381 FKR524381 FUN524381 GEJ524381 GOF524381 GYB524381 HHX524381 HRT524381 IBP524381 ILL524381 IVH524381 JFD524381 JOZ524381 JYV524381 KIR524381 KSN524381 LCJ524381 LMF524381 LWB524381 MFX524381 MPT524381 MZP524381 NJL524381 NTH524381 ODD524381 OMZ524381 OWV524381 PGR524381 PQN524381 QAJ524381 QKF524381 QUB524381 RDX524381 RNT524381 RXP524381 SHL524381 SRH524381 TBD524381 TKZ524381 TUV524381 UER524381 UON524381 UYJ524381 VIF524381 VSB524381 WBX524381 WLT524381 WVP524381 H589917 JD589917 SZ589917 ACV589917 AMR589917 AWN589917 BGJ589917 BQF589917 CAB589917 CJX589917 CTT589917 DDP589917 DNL589917 DXH589917 EHD589917 EQZ589917 FAV589917 FKR589917 FUN589917 GEJ589917 GOF589917 GYB589917 HHX589917 HRT589917 IBP589917 ILL589917 IVH589917 JFD589917 JOZ589917 JYV589917 KIR589917 KSN589917 LCJ589917 LMF589917 LWB589917 MFX589917 MPT589917 MZP589917 NJL589917 NTH589917 ODD589917 OMZ589917 OWV589917 PGR589917 PQN589917 QAJ589917 QKF589917 QUB589917 RDX589917 RNT589917 RXP589917 SHL589917 SRH589917 TBD589917 TKZ589917 TUV589917 UER589917 UON589917 UYJ589917 VIF589917 VSB589917 WBX589917 WLT589917 WVP589917 H655453 JD655453 SZ655453 ACV655453 AMR655453 AWN655453 BGJ655453 BQF655453 CAB655453 CJX655453 CTT655453 DDP655453 DNL655453 DXH655453 EHD655453 EQZ655453 FAV655453 FKR655453 FUN655453 GEJ655453 GOF655453 GYB655453 HHX655453 HRT655453 IBP655453 ILL655453 IVH655453 JFD655453 JOZ655453 JYV655453 KIR655453 KSN655453 LCJ655453 LMF655453 LWB655453 MFX655453 MPT655453 MZP655453 NJL655453 NTH655453 ODD655453 OMZ655453 OWV655453 PGR655453 PQN655453 QAJ655453 QKF655453 QUB655453 RDX655453 RNT655453 RXP655453 SHL655453 SRH655453 TBD655453 TKZ655453 TUV655453 UER655453 UON655453 UYJ655453 VIF655453 VSB655453 WBX655453 WLT655453 WVP655453 H720989 JD720989 SZ720989 ACV720989 AMR720989 AWN720989 BGJ720989 BQF720989 CAB720989 CJX720989 CTT720989 DDP720989 DNL720989 DXH720989 EHD720989 EQZ720989 FAV720989 FKR720989 FUN720989 GEJ720989 GOF720989 GYB720989 HHX720989 HRT720989 IBP720989 ILL720989 IVH720989 JFD720989 JOZ720989 JYV720989 KIR720989 KSN720989 LCJ720989 LMF720989 LWB720989 MFX720989 MPT720989 MZP720989 NJL720989 NTH720989 ODD720989 OMZ720989 OWV720989 PGR720989 PQN720989 QAJ720989 QKF720989 QUB720989 RDX720989 RNT720989 RXP720989 SHL720989 SRH720989 TBD720989 TKZ720989 TUV720989 UER720989 UON720989 UYJ720989 VIF720989 VSB720989 WBX720989 WLT720989 WVP720989 H786525 JD786525 SZ786525 ACV786525 AMR786525 AWN786525 BGJ786525 BQF786525 CAB786525 CJX786525 CTT786525 DDP786525 DNL786525 DXH786525 EHD786525 EQZ786525 FAV786525 FKR786525 FUN786525 GEJ786525 GOF786525 GYB786525 HHX786525 HRT786525 IBP786525 ILL786525 IVH786525 JFD786525 JOZ786525 JYV786525 KIR786525 KSN786525 LCJ786525 LMF786525 LWB786525 MFX786525 MPT786525 MZP786525 NJL786525 NTH786525 ODD786525 OMZ786525 OWV786525 PGR786525 PQN786525 QAJ786525 QKF786525 QUB786525 RDX786525 RNT786525 RXP786525 SHL786525 SRH786525 TBD786525 TKZ786525 TUV786525 UER786525 UON786525 UYJ786525 VIF786525 VSB786525 WBX786525 WLT786525 WVP786525 H852061 JD852061 SZ852061 ACV852061 AMR852061 AWN852061 BGJ852061 BQF852061 CAB852061 CJX852061 CTT852061 DDP852061 DNL852061 DXH852061 EHD852061 EQZ852061 FAV852061 FKR852061 FUN852061 GEJ852061 GOF852061 GYB852061 HHX852061 HRT852061 IBP852061 ILL852061 IVH852061 JFD852061 JOZ852061 JYV852061 KIR852061 KSN852061 LCJ852061 LMF852061 LWB852061 MFX852061 MPT852061 MZP852061 NJL852061 NTH852061 ODD852061 OMZ852061 OWV852061 PGR852061 PQN852061 QAJ852061 QKF852061 QUB852061 RDX852061 RNT852061 RXP852061 SHL852061 SRH852061 TBD852061 TKZ852061 TUV852061 UER852061 UON852061 UYJ852061 VIF852061 VSB852061 WBX852061 WLT852061 WVP852061 H917597 JD917597 SZ917597 ACV917597 AMR917597 AWN917597 BGJ917597 BQF917597 CAB917597 CJX917597 CTT917597 DDP917597 DNL917597 DXH917597 EHD917597 EQZ917597 FAV917597 FKR917597 FUN917597 GEJ917597 GOF917597 GYB917597 HHX917597 HRT917597 IBP917597 ILL917597 IVH917597 JFD917597 JOZ917597 JYV917597 KIR917597 KSN917597 LCJ917597 LMF917597 LWB917597 MFX917597 MPT917597 MZP917597 NJL917597 NTH917597 ODD917597 OMZ917597 OWV917597 PGR917597 PQN917597 QAJ917597 QKF917597 QUB917597 RDX917597 RNT917597 RXP917597 SHL917597 SRH917597 TBD917597 TKZ917597 TUV917597 UER917597 UON917597 UYJ917597 VIF917597 VSB917597 WBX917597 WLT917597 WVP917597 H983133 JD983133 SZ983133 ACV983133 AMR983133 AWN983133 BGJ983133 BQF983133 CAB983133 CJX983133 CTT983133 DDP983133 DNL983133 DXH983133 EHD983133 EQZ983133 FAV983133 FKR983133 FUN983133 GEJ983133 GOF983133 GYB983133 HHX983133 HRT983133 IBP983133 ILL983133 IVH983133 JFD983133 JOZ983133 JYV983133 KIR983133 KSN983133 LCJ983133 LMF983133 LWB983133 MFX983133 MPT983133 MZP983133 NJL983133 NTH983133 ODD983133 OMZ983133 OWV983133 PGR983133 PQN983133 QAJ983133 QKF983133 QUB983133 RDX983133 RNT983133 RXP983133 SHL983133 SRH983133 TBD983133 TKZ983133 TUV983133 UER983133 UON983133 UYJ983133 VIF983133 VSB983133 WBX983133 WLT983133 WVP983133 H65631 JD65631 SZ65631 ACV65631 AMR65631 AWN65631 BGJ65631 BQF65631 CAB65631 CJX65631 CTT65631 DDP65631 DNL65631 DXH65631 EHD65631 EQZ65631 FAV65631 FKR65631 FUN65631 GEJ65631 GOF65631 GYB65631 HHX65631 HRT65631 IBP65631 ILL65631 IVH65631 JFD65631 JOZ65631 JYV65631 KIR65631 KSN65631 LCJ65631 LMF65631 LWB65631 MFX65631 MPT65631 MZP65631 NJL65631 NTH65631 ODD65631 OMZ65631 OWV65631 PGR65631 PQN65631 QAJ65631 QKF65631 QUB65631 RDX65631 RNT65631 RXP65631 SHL65631 SRH65631 TBD65631 TKZ65631 TUV65631 UER65631 UON65631 UYJ65631 VIF65631 VSB65631 WBX65631 WLT65631 WVP65631 H131167 JD131167 SZ131167 ACV131167 AMR131167 AWN131167 BGJ131167 BQF131167 CAB131167 CJX131167 CTT131167 DDP131167 DNL131167 DXH131167 EHD131167 EQZ131167 FAV131167 FKR131167 FUN131167 GEJ131167 GOF131167 GYB131167 HHX131167 HRT131167 IBP131167 ILL131167 IVH131167 JFD131167 JOZ131167 JYV131167 KIR131167 KSN131167 LCJ131167 LMF131167 LWB131167 MFX131167 MPT131167 MZP131167 NJL131167 NTH131167 ODD131167 OMZ131167 OWV131167 PGR131167 PQN131167 QAJ131167 QKF131167 QUB131167 RDX131167 RNT131167 RXP131167 SHL131167 SRH131167 TBD131167 TKZ131167 TUV131167 UER131167 UON131167 UYJ131167 VIF131167 VSB131167 WBX131167 WLT131167 WVP131167 H196703 JD196703 SZ196703 ACV196703 AMR196703 AWN196703 BGJ196703 BQF196703 CAB196703 CJX196703 CTT196703 DDP196703 DNL196703 DXH196703 EHD196703 EQZ196703 FAV196703 FKR196703 FUN196703 GEJ196703 GOF196703 GYB196703 HHX196703 HRT196703 IBP196703 ILL196703 IVH196703 JFD196703 JOZ196703 JYV196703 KIR196703 KSN196703 LCJ196703 LMF196703 LWB196703 MFX196703 MPT196703 MZP196703 NJL196703 NTH196703 ODD196703 OMZ196703 OWV196703 PGR196703 PQN196703 QAJ196703 QKF196703 QUB196703 RDX196703 RNT196703 RXP196703 SHL196703 SRH196703 TBD196703 TKZ196703 TUV196703 UER196703 UON196703 UYJ196703 VIF196703 VSB196703 WBX196703 WLT196703 WVP196703 H262239 JD262239 SZ262239 ACV262239 AMR262239 AWN262239 BGJ262239 BQF262239 CAB262239 CJX262239 CTT262239 DDP262239 DNL262239 DXH262239 EHD262239 EQZ262239 FAV262239 FKR262239 FUN262239 GEJ262239 GOF262239 GYB262239 HHX262239 HRT262239 IBP262239 ILL262239 IVH262239 JFD262239 JOZ262239 JYV262239 KIR262239 KSN262239 LCJ262239 LMF262239 LWB262239 MFX262239 MPT262239 MZP262239 NJL262239 NTH262239 ODD262239 OMZ262239 OWV262239 PGR262239 PQN262239 QAJ262239 QKF262239 QUB262239 RDX262239 RNT262239 RXP262239 SHL262239 SRH262239 TBD262239 TKZ262239 TUV262239 UER262239 UON262239 UYJ262239 VIF262239 VSB262239 WBX262239 WLT262239 WVP262239 H327775 JD327775 SZ327775 ACV327775 AMR327775 AWN327775 BGJ327775 BQF327775 CAB327775 CJX327775 CTT327775 DDP327775 DNL327775 DXH327775 EHD327775 EQZ327775 FAV327775 FKR327775 FUN327775 GEJ327775 GOF327775 GYB327775 HHX327775 HRT327775 IBP327775 ILL327775 IVH327775 JFD327775 JOZ327775 JYV327775 KIR327775 KSN327775 LCJ327775 LMF327775 LWB327775 MFX327775 MPT327775 MZP327775 NJL327775 NTH327775 ODD327775 OMZ327775 OWV327775 PGR327775 PQN327775 QAJ327775 QKF327775 QUB327775 RDX327775 RNT327775 RXP327775 SHL327775 SRH327775 TBD327775 TKZ327775 TUV327775 UER327775 UON327775 UYJ327775 VIF327775 VSB327775 WBX327775 WLT327775 WVP327775 H393311 JD393311 SZ393311 ACV393311 AMR393311 AWN393311 BGJ393311 BQF393311 CAB393311 CJX393311 CTT393311 DDP393311 DNL393311 DXH393311 EHD393311 EQZ393311 FAV393311 FKR393311 FUN393311 GEJ393311 GOF393311 GYB393311 HHX393311 HRT393311 IBP393311 ILL393311 IVH393311 JFD393311 JOZ393311 JYV393311 KIR393311 KSN393311 LCJ393311 LMF393311 LWB393311 MFX393311 MPT393311 MZP393311 NJL393311 NTH393311 ODD393311 OMZ393311 OWV393311 PGR393311 PQN393311 QAJ393311 QKF393311 QUB393311 RDX393311 RNT393311 RXP393311 SHL393311 SRH393311 TBD393311 TKZ393311 TUV393311 UER393311 UON393311 UYJ393311 VIF393311 VSB393311 WBX393311 WLT393311 WVP393311 H458847 JD458847 SZ458847 ACV458847 AMR458847 AWN458847 BGJ458847 BQF458847 CAB458847 CJX458847 CTT458847 DDP458847 DNL458847 DXH458847 EHD458847 EQZ458847 FAV458847 FKR458847 FUN458847 GEJ458847 GOF458847 GYB458847 HHX458847 HRT458847 IBP458847 ILL458847 IVH458847 JFD458847 JOZ458847 JYV458847 KIR458847 KSN458847 LCJ458847 LMF458847 LWB458847 MFX458847 MPT458847 MZP458847 NJL458847 NTH458847 ODD458847 OMZ458847 OWV458847 PGR458847 PQN458847 QAJ458847 QKF458847 QUB458847 RDX458847 RNT458847 RXP458847 SHL458847 SRH458847 TBD458847 TKZ458847 TUV458847 UER458847 UON458847 UYJ458847 VIF458847 VSB458847 WBX458847 WLT458847 WVP458847 H524383 JD524383 SZ524383 ACV524383 AMR524383 AWN524383 BGJ524383 BQF524383 CAB524383 CJX524383 CTT524383 DDP524383 DNL524383 DXH524383 EHD524383 EQZ524383 FAV524383 FKR524383 FUN524383 GEJ524383 GOF524383 GYB524383 HHX524383 HRT524383 IBP524383 ILL524383 IVH524383 JFD524383 JOZ524383 JYV524383 KIR524383 KSN524383 LCJ524383 LMF524383 LWB524383 MFX524383 MPT524383 MZP524383 NJL524383 NTH524383 ODD524383 OMZ524383 OWV524383 PGR524383 PQN524383 QAJ524383 QKF524383 QUB524383 RDX524383 RNT524383 RXP524383 SHL524383 SRH524383 TBD524383 TKZ524383 TUV524383 UER524383 UON524383 UYJ524383 VIF524383 VSB524383 WBX524383 WLT524383 WVP524383 H589919 JD589919 SZ589919 ACV589919 AMR589919 AWN589919 BGJ589919 BQF589919 CAB589919 CJX589919 CTT589919 DDP589919 DNL589919 DXH589919 EHD589919 EQZ589919 FAV589919 FKR589919 FUN589919 GEJ589919 GOF589919 GYB589919 HHX589919 HRT589919 IBP589919 ILL589919 IVH589919 JFD589919 JOZ589919 JYV589919 KIR589919 KSN589919 LCJ589919 LMF589919 LWB589919 MFX589919 MPT589919 MZP589919 NJL589919 NTH589919 ODD589919 OMZ589919 OWV589919 PGR589919 PQN589919 QAJ589919 QKF589919 QUB589919 RDX589919 RNT589919 RXP589919 SHL589919 SRH589919 TBD589919 TKZ589919 TUV589919 UER589919 UON589919 UYJ589919 VIF589919 VSB589919 WBX589919 WLT589919 WVP589919 H655455 JD655455 SZ655455 ACV655455 AMR655455 AWN655455 BGJ655455 BQF655455 CAB655455 CJX655455 CTT655455 DDP655455 DNL655455 DXH655455 EHD655455 EQZ655455 FAV655455 FKR655455 FUN655455 GEJ655455 GOF655455 GYB655455 HHX655455 HRT655455 IBP655455 ILL655455 IVH655455 JFD655455 JOZ655455 JYV655455 KIR655455 KSN655455 LCJ655455 LMF655455 LWB655455 MFX655455 MPT655455 MZP655455 NJL655455 NTH655455 ODD655455 OMZ655455 OWV655455 PGR655455 PQN655455 QAJ655455 QKF655455 QUB655455 RDX655455 RNT655455 RXP655455 SHL655455 SRH655455 TBD655455 TKZ655455 TUV655455 UER655455 UON655455 UYJ655455 VIF655455 VSB655455 WBX655455 WLT655455 WVP655455 H720991 JD720991 SZ720991 ACV720991 AMR720991 AWN720991 BGJ720991 BQF720991 CAB720991 CJX720991 CTT720991 DDP720991 DNL720991 DXH720991 EHD720991 EQZ720991 FAV720991 FKR720991 FUN720991 GEJ720991 GOF720991 GYB720991 HHX720991 HRT720991 IBP720991 ILL720991 IVH720991 JFD720991 JOZ720991 JYV720991 KIR720991 KSN720991 LCJ720991 LMF720991 LWB720991 MFX720991 MPT720991 MZP720991 NJL720991 NTH720991 ODD720991 OMZ720991 OWV720991 PGR720991 PQN720991 QAJ720991 QKF720991 QUB720991 RDX720991 RNT720991 RXP720991 SHL720991 SRH720991 TBD720991 TKZ720991 TUV720991 UER720991 UON720991 UYJ720991 VIF720991 VSB720991 WBX720991 WLT720991 WVP720991 H786527 JD786527 SZ786527 ACV786527 AMR786527 AWN786527 BGJ786527 BQF786527 CAB786527 CJX786527 CTT786527 DDP786527 DNL786527 DXH786527 EHD786527 EQZ786527 FAV786527 FKR786527 FUN786527 GEJ786527 GOF786527 GYB786527 HHX786527 HRT786527 IBP786527 ILL786527 IVH786527 JFD786527 JOZ786527 JYV786527 KIR786527 KSN786527 LCJ786527 LMF786527 LWB786527 MFX786527 MPT786527 MZP786527 NJL786527 NTH786527 ODD786527 OMZ786527 OWV786527 PGR786527 PQN786527 QAJ786527 QKF786527 QUB786527 RDX786527 RNT786527 RXP786527 SHL786527 SRH786527 TBD786527 TKZ786527 TUV786527 UER786527 UON786527 UYJ786527 VIF786527 VSB786527 WBX786527 WLT786527 WVP786527 H852063 JD852063 SZ852063 ACV852063 AMR852063 AWN852063 BGJ852063 BQF852063 CAB852063 CJX852063 CTT852063 DDP852063 DNL852063 DXH852063 EHD852063 EQZ852063 FAV852063 FKR852063 FUN852063 GEJ852063 GOF852063 GYB852063 HHX852063 HRT852063 IBP852063 ILL852063 IVH852063 JFD852063 JOZ852063 JYV852063 KIR852063 KSN852063 LCJ852063 LMF852063 LWB852063 MFX852063 MPT852063 MZP852063 NJL852063 NTH852063 ODD852063 OMZ852063 OWV852063 PGR852063 PQN852063 QAJ852063 QKF852063 QUB852063 RDX852063 RNT852063 RXP852063 SHL852063 SRH852063 TBD852063 TKZ852063 TUV852063 UER852063 UON852063 UYJ852063 VIF852063 VSB852063 WBX852063 WLT852063 WVP852063 H917599 JD917599 SZ917599 ACV917599 AMR917599 AWN917599 BGJ917599 BQF917599 CAB917599 CJX917599 CTT917599 DDP917599 DNL917599 DXH917599 EHD917599 EQZ917599 FAV917599 FKR917599 FUN917599 GEJ917599 GOF917599 GYB917599 HHX917599 HRT917599 IBP917599 ILL917599 IVH917599 JFD917599 JOZ917599 JYV917599 KIR917599 KSN917599 LCJ917599 LMF917599 LWB917599 MFX917599 MPT917599 MZP917599 NJL917599 NTH917599 ODD917599 OMZ917599 OWV917599 PGR917599 PQN917599 QAJ917599 QKF917599 QUB917599 RDX917599 RNT917599 RXP917599 SHL917599 SRH917599 TBD917599 TKZ917599 TUV917599 UER917599 UON917599 UYJ917599 VIF917599 VSB917599 WBX917599 WLT917599 WVP917599 H983135 JD983135 SZ983135 ACV983135 AMR983135 AWN983135 BGJ983135 BQF983135 CAB983135 CJX983135 CTT983135 DDP983135 DNL983135 DXH983135 EHD983135 EQZ983135 FAV983135 FKR983135 FUN983135 GEJ983135 GOF983135 GYB983135 HHX983135 HRT983135 IBP983135 ILL983135 IVH983135 JFD983135 JOZ983135 JYV983135 KIR983135 KSN983135 LCJ983135 LMF983135 LWB983135 MFX983135 MPT983135 MZP983135 NJL983135 NTH983135 ODD983135 OMZ983135 OWV983135 PGR983135 PQN983135 QAJ983135 QKF983135 QUB983135 RDX983135 RNT983135 RXP983135 SHL983135 SRH983135 TBD983135 TKZ983135 TUV983135 UER983135 UON983135 UYJ983135 VIF983135 VSB983135 WBX983135 WLT983135 WVP983135 H65637 JD65637 SZ65637 ACV65637 AMR65637 AWN65637 BGJ65637 BQF65637 CAB65637 CJX65637 CTT65637 DDP65637 DNL65637 DXH65637 EHD65637 EQZ65637 FAV65637 FKR65637 FUN65637 GEJ65637 GOF65637 GYB65637 HHX65637 HRT65637 IBP65637 ILL65637 IVH65637 JFD65637 JOZ65637 JYV65637 KIR65637 KSN65637 LCJ65637 LMF65637 LWB65637 MFX65637 MPT65637 MZP65637 NJL65637 NTH65637 ODD65637 OMZ65637 OWV65637 PGR65637 PQN65637 QAJ65637 QKF65637 QUB65637 RDX65637 RNT65637 RXP65637 SHL65637 SRH65637 TBD65637 TKZ65637 TUV65637 UER65637 UON65637 UYJ65637 VIF65637 VSB65637 WBX65637 WLT65637 WVP65637 H131173 JD131173 SZ131173 ACV131173 AMR131173 AWN131173 BGJ131173 BQF131173 CAB131173 CJX131173 CTT131173 DDP131173 DNL131173 DXH131173 EHD131173 EQZ131173 FAV131173 FKR131173 FUN131173 GEJ131173 GOF131173 GYB131173 HHX131173 HRT131173 IBP131173 ILL131173 IVH131173 JFD131173 JOZ131173 JYV131173 KIR131173 KSN131173 LCJ131173 LMF131173 LWB131173 MFX131173 MPT131173 MZP131173 NJL131173 NTH131173 ODD131173 OMZ131173 OWV131173 PGR131173 PQN131173 QAJ131173 QKF131173 QUB131173 RDX131173 RNT131173 RXP131173 SHL131173 SRH131173 TBD131173 TKZ131173 TUV131173 UER131173 UON131173 UYJ131173 VIF131173 VSB131173 WBX131173 WLT131173 WVP131173 H196709 JD196709 SZ196709 ACV196709 AMR196709 AWN196709 BGJ196709 BQF196709 CAB196709 CJX196709 CTT196709 DDP196709 DNL196709 DXH196709 EHD196709 EQZ196709 FAV196709 FKR196709 FUN196709 GEJ196709 GOF196709 GYB196709 HHX196709 HRT196709 IBP196709 ILL196709 IVH196709 JFD196709 JOZ196709 JYV196709 KIR196709 KSN196709 LCJ196709 LMF196709 LWB196709 MFX196709 MPT196709 MZP196709 NJL196709 NTH196709 ODD196709 OMZ196709 OWV196709 PGR196709 PQN196709 QAJ196709 QKF196709 QUB196709 RDX196709 RNT196709 RXP196709 SHL196709 SRH196709 TBD196709 TKZ196709 TUV196709 UER196709 UON196709 UYJ196709 VIF196709 VSB196709 WBX196709 WLT196709 WVP196709 H262245 JD262245 SZ262245 ACV262245 AMR262245 AWN262245 BGJ262245 BQF262245 CAB262245 CJX262245 CTT262245 DDP262245 DNL262245 DXH262245 EHD262245 EQZ262245 FAV262245 FKR262245 FUN262245 GEJ262245 GOF262245 GYB262245 HHX262245 HRT262245 IBP262245 ILL262245 IVH262245 JFD262245 JOZ262245 JYV262245 KIR262245 KSN262245 LCJ262245 LMF262245 LWB262245 MFX262245 MPT262245 MZP262245 NJL262245 NTH262245 ODD262245 OMZ262245 OWV262245 PGR262245 PQN262245 QAJ262245 QKF262245 QUB262245 RDX262245 RNT262245 RXP262245 SHL262245 SRH262245 TBD262245 TKZ262245 TUV262245 UER262245 UON262245 UYJ262245 VIF262245 VSB262245 WBX262245 WLT262245 WVP262245 H327781 JD327781 SZ327781 ACV327781 AMR327781 AWN327781 BGJ327781 BQF327781 CAB327781 CJX327781 CTT327781 DDP327781 DNL327781 DXH327781 EHD327781 EQZ327781 FAV327781 FKR327781 FUN327781 GEJ327781 GOF327781 GYB327781 HHX327781 HRT327781 IBP327781 ILL327781 IVH327781 JFD327781 JOZ327781 JYV327781 KIR327781 KSN327781 LCJ327781 LMF327781 LWB327781 MFX327781 MPT327781 MZP327781 NJL327781 NTH327781 ODD327781 OMZ327781 OWV327781 PGR327781 PQN327781 QAJ327781 QKF327781 QUB327781 RDX327781 RNT327781 RXP327781 SHL327781 SRH327781 TBD327781 TKZ327781 TUV327781 UER327781 UON327781 UYJ327781 VIF327781 VSB327781 WBX327781 WLT327781 WVP327781 H393317 JD393317 SZ393317 ACV393317 AMR393317 AWN393317 BGJ393317 BQF393317 CAB393317 CJX393317 CTT393317 DDP393317 DNL393317 DXH393317 EHD393317 EQZ393317 FAV393317 FKR393317 FUN393317 GEJ393317 GOF393317 GYB393317 HHX393317 HRT393317 IBP393317 ILL393317 IVH393317 JFD393317 JOZ393317 JYV393317 KIR393317 KSN393317 LCJ393317 LMF393317 LWB393317 MFX393317 MPT393317 MZP393317 NJL393317 NTH393317 ODD393317 OMZ393317 OWV393317 PGR393317 PQN393317 QAJ393317 QKF393317 QUB393317 RDX393317 RNT393317 RXP393317 SHL393317 SRH393317 TBD393317 TKZ393317 TUV393317 UER393317 UON393317 UYJ393317 VIF393317 VSB393317 WBX393317 WLT393317 WVP393317 H458853 JD458853 SZ458853 ACV458853 AMR458853 AWN458853 BGJ458853 BQF458853 CAB458853 CJX458853 CTT458853 DDP458853 DNL458853 DXH458853 EHD458853 EQZ458853 FAV458853 FKR458853 FUN458853 GEJ458853 GOF458853 GYB458853 HHX458853 HRT458853 IBP458853 ILL458853 IVH458853 JFD458853 JOZ458853 JYV458853 KIR458853 KSN458853 LCJ458853 LMF458853 LWB458853 MFX458853 MPT458853 MZP458853 NJL458853 NTH458853 ODD458853 OMZ458853 OWV458853 PGR458853 PQN458853 QAJ458853 QKF458853 QUB458853 RDX458853 RNT458853 RXP458853 SHL458853 SRH458853 TBD458853 TKZ458853 TUV458853 UER458853 UON458853 UYJ458853 VIF458853 VSB458853 WBX458853 WLT458853 WVP458853 H524389 JD524389 SZ524389 ACV524389 AMR524389 AWN524389 BGJ524389 BQF524389 CAB524389 CJX524389 CTT524389 DDP524389 DNL524389 DXH524389 EHD524389 EQZ524389 FAV524389 FKR524389 FUN524389 GEJ524389 GOF524389 GYB524389 HHX524389 HRT524389 IBP524389 ILL524389 IVH524389 JFD524389 JOZ524389 JYV524389 KIR524389 KSN524389 LCJ524389 LMF524389 LWB524389 MFX524389 MPT524389 MZP524389 NJL524389 NTH524389 ODD524389 OMZ524389 OWV524389 PGR524389 PQN524389 QAJ524389 QKF524389 QUB524389 RDX524389 RNT524389 RXP524389 SHL524389 SRH524389 TBD524389 TKZ524389 TUV524389 UER524389 UON524389 UYJ524389 VIF524389 VSB524389 WBX524389 WLT524389 WVP524389 H589925 JD589925 SZ589925 ACV589925 AMR589925 AWN589925 BGJ589925 BQF589925 CAB589925 CJX589925 CTT589925 DDP589925 DNL589925 DXH589925 EHD589925 EQZ589925 FAV589925 FKR589925 FUN589925 GEJ589925 GOF589925 GYB589925 HHX589925 HRT589925 IBP589925 ILL589925 IVH589925 JFD589925 JOZ589925 JYV589925 KIR589925 KSN589925 LCJ589925 LMF589925 LWB589925 MFX589925 MPT589925 MZP589925 NJL589925 NTH589925 ODD589925 OMZ589925 OWV589925 PGR589925 PQN589925 QAJ589925 QKF589925 QUB589925 RDX589925 RNT589925 RXP589925 SHL589925 SRH589925 TBD589925 TKZ589925 TUV589925 UER589925 UON589925 UYJ589925 VIF589925 VSB589925 WBX589925 WLT589925 WVP589925 H655461 JD655461 SZ655461 ACV655461 AMR655461 AWN655461 BGJ655461 BQF655461 CAB655461 CJX655461 CTT655461 DDP655461 DNL655461 DXH655461 EHD655461 EQZ655461 FAV655461 FKR655461 FUN655461 GEJ655461 GOF655461 GYB655461 HHX655461 HRT655461 IBP655461 ILL655461 IVH655461 JFD655461 JOZ655461 JYV655461 KIR655461 KSN655461 LCJ655461 LMF655461 LWB655461 MFX655461 MPT655461 MZP655461 NJL655461 NTH655461 ODD655461 OMZ655461 OWV655461 PGR655461 PQN655461 QAJ655461 QKF655461 QUB655461 RDX655461 RNT655461 RXP655461 SHL655461 SRH655461 TBD655461 TKZ655461 TUV655461 UER655461 UON655461 UYJ655461 VIF655461 VSB655461 WBX655461 WLT655461 WVP655461 H720997 JD720997 SZ720997 ACV720997 AMR720997 AWN720997 BGJ720997 BQF720997 CAB720997 CJX720997 CTT720997 DDP720997 DNL720997 DXH720997 EHD720997 EQZ720997 FAV720997 FKR720997 FUN720997 GEJ720997 GOF720997 GYB720997 HHX720997 HRT720997 IBP720997 ILL720997 IVH720997 JFD720997 JOZ720997 JYV720997 KIR720997 KSN720997 LCJ720997 LMF720997 LWB720997 MFX720997 MPT720997 MZP720997 NJL720997 NTH720997 ODD720997 OMZ720997 OWV720997 PGR720997 PQN720997 QAJ720997 QKF720997 QUB720997 RDX720997 RNT720997 RXP720997 SHL720997 SRH720997 TBD720997 TKZ720997 TUV720997 UER720997 UON720997 UYJ720997 VIF720997 VSB720997 WBX720997 WLT720997 WVP720997 H786533 JD786533 SZ786533 ACV786533 AMR786533 AWN786533 BGJ786533 BQF786533 CAB786533 CJX786533 CTT786533 DDP786533 DNL786533 DXH786533 EHD786533 EQZ786533 FAV786533 FKR786533 FUN786533 GEJ786533 GOF786533 GYB786533 HHX786533 HRT786533 IBP786533 ILL786533 IVH786533 JFD786533 JOZ786533 JYV786533 KIR786533 KSN786533 LCJ786533 LMF786533 LWB786533 MFX786533 MPT786533 MZP786533 NJL786533 NTH786533 ODD786533 OMZ786533 OWV786533 PGR786533 PQN786533 QAJ786533 QKF786533 QUB786533 RDX786533 RNT786533 RXP786533 SHL786533 SRH786533 TBD786533 TKZ786533 TUV786533 UER786533 UON786533 UYJ786533 VIF786533 VSB786533 WBX786533 WLT786533 WVP786533 H852069 JD852069 SZ852069 ACV852069 AMR852069 AWN852069 BGJ852069 BQF852069 CAB852069 CJX852069 CTT852069 DDP852069 DNL852069 DXH852069 EHD852069 EQZ852069 FAV852069 FKR852069 FUN852069 GEJ852069 GOF852069 GYB852069 HHX852069 HRT852069 IBP852069 ILL852069 IVH852069 JFD852069 JOZ852069 JYV852069 KIR852069 KSN852069 LCJ852069 LMF852069 LWB852069 MFX852069 MPT852069 MZP852069 NJL852069 NTH852069 ODD852069 OMZ852069 OWV852069 PGR852069 PQN852069 QAJ852069 QKF852069 QUB852069 RDX852069 RNT852069 RXP852069 SHL852069 SRH852069 TBD852069 TKZ852069 TUV852069 UER852069 UON852069 UYJ852069 VIF852069 VSB852069 WBX852069 WLT852069 WVP852069 H917605 JD917605 SZ917605 ACV917605 AMR917605 AWN917605 BGJ917605 BQF917605 CAB917605 CJX917605 CTT917605 DDP917605 DNL917605 DXH917605 EHD917605 EQZ917605 FAV917605 FKR917605 FUN917605 GEJ917605 GOF917605 GYB917605 HHX917605 HRT917605 IBP917605 ILL917605 IVH917605 JFD917605 JOZ917605 JYV917605 KIR917605 KSN917605 LCJ917605 LMF917605 LWB917605 MFX917605 MPT917605 MZP917605 NJL917605 NTH917605 ODD917605 OMZ917605 OWV917605 PGR917605 PQN917605 QAJ917605 QKF917605 QUB917605 RDX917605 RNT917605 RXP917605 SHL917605 SRH917605 TBD917605 TKZ917605 TUV917605 UER917605 UON917605 UYJ917605 VIF917605 VSB917605 WBX917605 WLT917605 WVP917605 H983141 JD983141 SZ983141 ACV983141 AMR983141 AWN983141 BGJ983141 BQF983141 CAB983141 CJX983141 CTT983141 DDP983141 DNL983141 DXH983141 EHD983141 EQZ983141 FAV983141 FKR983141 FUN983141 GEJ983141 GOF983141 GYB983141 HHX983141 HRT983141 IBP983141 ILL983141 IVH983141 JFD983141 JOZ983141 JYV983141 KIR983141 KSN983141 LCJ983141 LMF983141 LWB983141 MFX983141 MPT983141 MZP983141 NJL983141 NTH983141 ODD983141 OMZ983141 OWV983141 PGR983141 PQN983141 QAJ983141 QKF983141 QUB983141 RDX983141 RNT983141 RXP983141 SHL983141 SRH983141 TBD983141 TKZ983141 TUV983141 UER983141 UON983141 UYJ983141 VIF983141 VSB983141 WBX983141 WLT983141 WVP983141 H65639 JD65639 SZ65639 ACV65639 AMR65639 AWN65639 BGJ65639 BQF65639 CAB65639 CJX65639 CTT65639 DDP65639 DNL65639 DXH65639 EHD65639 EQZ65639 FAV65639 FKR65639 FUN65639 GEJ65639 GOF65639 GYB65639 HHX65639 HRT65639 IBP65639 ILL65639 IVH65639 JFD65639 JOZ65639 JYV65639 KIR65639 KSN65639 LCJ65639 LMF65639 LWB65639 MFX65639 MPT65639 MZP65639 NJL65639 NTH65639 ODD65639 OMZ65639 OWV65639 PGR65639 PQN65639 QAJ65639 QKF65639 QUB65639 RDX65639 RNT65639 RXP65639 SHL65639 SRH65639 TBD65639 TKZ65639 TUV65639 UER65639 UON65639 UYJ65639 VIF65639 VSB65639 WBX65639 WLT65639 WVP65639 H131175 JD131175 SZ131175 ACV131175 AMR131175 AWN131175 BGJ131175 BQF131175 CAB131175 CJX131175 CTT131175 DDP131175 DNL131175 DXH131175 EHD131175 EQZ131175 FAV131175 FKR131175 FUN131175 GEJ131175 GOF131175 GYB131175 HHX131175 HRT131175 IBP131175 ILL131175 IVH131175 JFD131175 JOZ131175 JYV131175 KIR131175 KSN131175 LCJ131175 LMF131175 LWB131175 MFX131175 MPT131175 MZP131175 NJL131175 NTH131175 ODD131175 OMZ131175 OWV131175 PGR131175 PQN131175 QAJ131175 QKF131175 QUB131175 RDX131175 RNT131175 RXP131175 SHL131175 SRH131175 TBD131175 TKZ131175 TUV131175 UER131175 UON131175 UYJ131175 VIF131175 VSB131175 WBX131175 WLT131175 WVP131175 H196711 JD196711 SZ196711 ACV196711 AMR196711 AWN196711 BGJ196711 BQF196711 CAB196711 CJX196711 CTT196711 DDP196711 DNL196711 DXH196711 EHD196711 EQZ196711 FAV196711 FKR196711 FUN196711 GEJ196711 GOF196711 GYB196711 HHX196711 HRT196711 IBP196711 ILL196711 IVH196711 JFD196711 JOZ196711 JYV196711 KIR196711 KSN196711 LCJ196711 LMF196711 LWB196711 MFX196711 MPT196711 MZP196711 NJL196711 NTH196711 ODD196711 OMZ196711 OWV196711 PGR196711 PQN196711 QAJ196711 QKF196711 QUB196711 RDX196711 RNT196711 RXP196711 SHL196711 SRH196711 TBD196711 TKZ196711 TUV196711 UER196711 UON196711 UYJ196711 VIF196711 VSB196711 WBX196711 WLT196711 WVP196711 H262247 JD262247 SZ262247 ACV262247 AMR262247 AWN262247 BGJ262247 BQF262247 CAB262247 CJX262247 CTT262247 DDP262247 DNL262247 DXH262247 EHD262247 EQZ262247 FAV262247 FKR262247 FUN262247 GEJ262247 GOF262247 GYB262247 HHX262247 HRT262247 IBP262247 ILL262247 IVH262247 JFD262247 JOZ262247 JYV262247 KIR262247 KSN262247 LCJ262247 LMF262247 LWB262247 MFX262247 MPT262247 MZP262247 NJL262247 NTH262247 ODD262247 OMZ262247 OWV262247 PGR262247 PQN262247 QAJ262247 QKF262247 QUB262247 RDX262247 RNT262247 RXP262247 SHL262247 SRH262247 TBD262247 TKZ262247 TUV262247 UER262247 UON262247 UYJ262247 VIF262247 VSB262247 WBX262247 WLT262247 WVP262247 H327783 JD327783 SZ327783 ACV327783 AMR327783 AWN327783 BGJ327783 BQF327783 CAB327783 CJX327783 CTT327783 DDP327783 DNL327783 DXH327783 EHD327783 EQZ327783 FAV327783 FKR327783 FUN327783 GEJ327783 GOF327783 GYB327783 HHX327783 HRT327783 IBP327783 ILL327783 IVH327783 JFD327783 JOZ327783 JYV327783 KIR327783 KSN327783 LCJ327783 LMF327783 LWB327783 MFX327783 MPT327783 MZP327783 NJL327783 NTH327783 ODD327783 OMZ327783 OWV327783 PGR327783 PQN327783 QAJ327783 QKF327783 QUB327783 RDX327783 RNT327783 RXP327783 SHL327783 SRH327783 TBD327783 TKZ327783 TUV327783 UER327783 UON327783 UYJ327783 VIF327783 VSB327783 WBX327783 WLT327783 WVP327783 H393319 JD393319 SZ393319 ACV393319 AMR393319 AWN393319 BGJ393319 BQF393319 CAB393319 CJX393319 CTT393319 DDP393319 DNL393319 DXH393319 EHD393319 EQZ393319 FAV393319 FKR393319 FUN393319 GEJ393319 GOF393319 GYB393319 HHX393319 HRT393319 IBP393319 ILL393319 IVH393319 JFD393319 JOZ393319 JYV393319 KIR393319 KSN393319 LCJ393319 LMF393319 LWB393319 MFX393319 MPT393319 MZP393319 NJL393319 NTH393319 ODD393319 OMZ393319 OWV393319 PGR393319 PQN393319 QAJ393319 QKF393319 QUB393319 RDX393319 RNT393319 RXP393319 SHL393319 SRH393319 TBD393319 TKZ393319 TUV393319 UER393319 UON393319 UYJ393319 VIF393319 VSB393319 WBX393319 WLT393319 WVP393319 H458855 JD458855 SZ458855 ACV458855 AMR458855 AWN458855 BGJ458855 BQF458855 CAB458855 CJX458855 CTT458855 DDP458855 DNL458855 DXH458855 EHD458855 EQZ458855 FAV458855 FKR458855 FUN458855 GEJ458855 GOF458855 GYB458855 HHX458855 HRT458855 IBP458855 ILL458855 IVH458855 JFD458855 JOZ458855 JYV458855 KIR458855 KSN458855 LCJ458855 LMF458855 LWB458855 MFX458855 MPT458855 MZP458855 NJL458855 NTH458855 ODD458855 OMZ458855 OWV458855 PGR458855 PQN458855 QAJ458855 QKF458855 QUB458855 RDX458855 RNT458855 RXP458855 SHL458855 SRH458855 TBD458855 TKZ458855 TUV458855 UER458855 UON458855 UYJ458855 VIF458855 VSB458855 WBX458855 WLT458855 WVP458855 H524391 JD524391 SZ524391 ACV524391 AMR524391 AWN524391 BGJ524391 BQF524391 CAB524391 CJX524391 CTT524391 DDP524391 DNL524391 DXH524391 EHD524391 EQZ524391 FAV524391 FKR524391 FUN524391 GEJ524391 GOF524391 GYB524391 HHX524391 HRT524391 IBP524391 ILL524391 IVH524391 JFD524391 JOZ524391 JYV524391 KIR524391 KSN524391 LCJ524391 LMF524391 LWB524391 MFX524391 MPT524391 MZP524391 NJL524391 NTH524391 ODD524391 OMZ524391 OWV524391 PGR524391 PQN524391 QAJ524391 QKF524391 QUB524391 RDX524391 RNT524391 RXP524391 SHL524391 SRH524391 TBD524391 TKZ524391 TUV524391 UER524391 UON524391 UYJ524391 VIF524391 VSB524391 WBX524391 WLT524391 WVP524391 H589927 JD589927 SZ589927 ACV589927 AMR589927 AWN589927 BGJ589927 BQF589927 CAB589927 CJX589927 CTT589927 DDP589927 DNL589927 DXH589927 EHD589927 EQZ589927 FAV589927 FKR589927 FUN589927 GEJ589927 GOF589927 GYB589927 HHX589927 HRT589927 IBP589927 ILL589927 IVH589927 JFD589927 JOZ589927 JYV589927 KIR589927 KSN589927 LCJ589927 LMF589927 LWB589927 MFX589927 MPT589927 MZP589927 NJL589927 NTH589927 ODD589927 OMZ589927 OWV589927 PGR589927 PQN589927 QAJ589927 QKF589927 QUB589927 RDX589927 RNT589927 RXP589927 SHL589927 SRH589927 TBD589927 TKZ589927 TUV589927 UER589927 UON589927 UYJ589927 VIF589927 VSB589927 WBX589927 WLT589927 WVP589927 H655463 JD655463 SZ655463 ACV655463 AMR655463 AWN655463 BGJ655463 BQF655463 CAB655463 CJX655463 CTT655463 DDP655463 DNL655463 DXH655463 EHD655463 EQZ655463 FAV655463 FKR655463 FUN655463 GEJ655463 GOF655463 GYB655463 HHX655463 HRT655463 IBP655463 ILL655463 IVH655463 JFD655463 JOZ655463 JYV655463 KIR655463 KSN655463 LCJ655463 LMF655463 LWB655463 MFX655463 MPT655463 MZP655463 NJL655463 NTH655463 ODD655463 OMZ655463 OWV655463 PGR655463 PQN655463 QAJ655463 QKF655463 QUB655463 RDX655463 RNT655463 RXP655463 SHL655463 SRH655463 TBD655463 TKZ655463 TUV655463 UER655463 UON655463 UYJ655463 VIF655463 VSB655463 WBX655463 WLT655463 WVP655463 H720999 JD720999 SZ720999 ACV720999 AMR720999 AWN720999 BGJ720999 BQF720999 CAB720999 CJX720999 CTT720999 DDP720999 DNL720999 DXH720999 EHD720999 EQZ720999 FAV720999 FKR720999 FUN720999 GEJ720999 GOF720999 GYB720999 HHX720999 HRT720999 IBP720999 ILL720999 IVH720999 JFD720999 JOZ720999 JYV720999 KIR720999 KSN720999 LCJ720999 LMF720999 LWB720999 MFX720999 MPT720999 MZP720999 NJL720999 NTH720999 ODD720999 OMZ720999 OWV720999 PGR720999 PQN720999 QAJ720999 QKF720999 QUB720999 RDX720999 RNT720999 RXP720999 SHL720999 SRH720999 TBD720999 TKZ720999 TUV720999 UER720999 UON720999 UYJ720999 VIF720999 VSB720999 WBX720999 WLT720999 WVP720999 H786535 JD786535 SZ786535 ACV786535 AMR786535 AWN786535 BGJ786535 BQF786535 CAB786535 CJX786535 CTT786535 DDP786535 DNL786535 DXH786535 EHD786535 EQZ786535 FAV786535 FKR786535 FUN786535 GEJ786535 GOF786535 GYB786535 HHX786535 HRT786535 IBP786535 ILL786535 IVH786535 JFD786535 JOZ786535 JYV786535 KIR786535 KSN786535 LCJ786535 LMF786535 LWB786535 MFX786535 MPT786535 MZP786535 NJL786535 NTH786535 ODD786535 OMZ786535 OWV786535 PGR786535 PQN786535 QAJ786535 QKF786535 QUB786535 RDX786535 RNT786535 RXP786535 SHL786535 SRH786535 TBD786535 TKZ786535 TUV786535 UER786535 UON786535 UYJ786535 VIF786535 VSB786535 WBX786535 WLT786535 WVP786535 H852071 JD852071 SZ852071 ACV852071 AMR852071 AWN852071 BGJ852071 BQF852071 CAB852071 CJX852071 CTT852071 DDP852071 DNL852071 DXH852071 EHD852071 EQZ852071 FAV852071 FKR852071 FUN852071 GEJ852071 GOF852071 GYB852071 HHX852071 HRT852071 IBP852071 ILL852071 IVH852071 JFD852071 JOZ852071 JYV852071 KIR852071 KSN852071 LCJ852071 LMF852071 LWB852071 MFX852071 MPT852071 MZP852071 NJL852071 NTH852071 ODD852071 OMZ852071 OWV852071 PGR852071 PQN852071 QAJ852071 QKF852071 QUB852071 RDX852071 RNT852071 RXP852071 SHL852071 SRH852071 TBD852071 TKZ852071 TUV852071 UER852071 UON852071 UYJ852071 VIF852071 VSB852071 WBX852071 WLT852071 WVP852071 H917607 JD917607 SZ917607 ACV917607 AMR917607 AWN917607 BGJ917607 BQF917607 CAB917607 CJX917607 CTT917607 DDP917607 DNL917607 DXH917607 EHD917607 EQZ917607 FAV917607 FKR917607 FUN917607 GEJ917607 GOF917607 GYB917607 HHX917607 HRT917607 IBP917607 ILL917607 IVH917607 JFD917607 JOZ917607 JYV917607 KIR917607 KSN917607 LCJ917607 LMF917607 LWB917607 MFX917607 MPT917607 MZP917607 NJL917607 NTH917607 ODD917607 OMZ917607 OWV917607 PGR917607 PQN917607 QAJ917607 QKF917607 QUB917607 RDX917607 RNT917607 RXP917607 SHL917607 SRH917607 TBD917607 TKZ917607 TUV917607 UER917607 UON917607 UYJ917607 VIF917607 VSB917607 WBX917607 WLT917607 WVP917607 H983143 JD983143 SZ983143 ACV983143 AMR983143 AWN983143 BGJ983143 BQF983143 CAB983143 CJX983143 CTT983143 DDP983143 DNL983143 DXH983143 EHD983143 EQZ983143 FAV983143 FKR983143 FUN983143 GEJ983143 GOF983143 GYB983143 HHX983143 HRT983143 IBP983143 ILL983143 IVH983143 JFD983143 JOZ983143 JYV983143 KIR983143 KSN983143 LCJ983143 LMF983143 LWB983143 MFX983143 MPT983143 MZP983143 NJL983143 NTH983143 ODD983143 OMZ983143 OWV983143 PGR983143 PQN983143 QAJ983143 QKF983143 QUB983143 RDX983143 RNT983143 RXP983143 SHL983143 SRH983143 TBD983143 TKZ983143 TUV983143 UER983143 UON983143 UYJ983143 VIF983143 VSB983143 WBX983143 WLT983143 WVP983143 H65641 JD65641 SZ65641 ACV65641 AMR65641 AWN65641 BGJ65641 BQF65641 CAB65641 CJX65641 CTT65641 DDP65641 DNL65641 DXH65641 EHD65641 EQZ65641 FAV65641 FKR65641 FUN65641 GEJ65641 GOF65641 GYB65641 HHX65641 HRT65641 IBP65641 ILL65641 IVH65641 JFD65641 JOZ65641 JYV65641 KIR65641 KSN65641 LCJ65641 LMF65641 LWB65641 MFX65641 MPT65641 MZP65641 NJL65641 NTH65641 ODD65641 OMZ65641 OWV65641 PGR65641 PQN65641 QAJ65641 QKF65641 QUB65641 RDX65641 RNT65641 RXP65641 SHL65641 SRH65641 TBD65641 TKZ65641 TUV65641 UER65641 UON65641 UYJ65641 VIF65641 VSB65641 WBX65641 WLT65641 WVP65641 H131177 JD131177 SZ131177 ACV131177 AMR131177 AWN131177 BGJ131177 BQF131177 CAB131177 CJX131177 CTT131177 DDP131177 DNL131177 DXH131177 EHD131177 EQZ131177 FAV131177 FKR131177 FUN131177 GEJ131177 GOF131177 GYB131177 HHX131177 HRT131177 IBP131177 ILL131177 IVH131177 JFD131177 JOZ131177 JYV131177 KIR131177 KSN131177 LCJ131177 LMF131177 LWB131177 MFX131177 MPT131177 MZP131177 NJL131177 NTH131177 ODD131177 OMZ131177 OWV131177 PGR131177 PQN131177 QAJ131177 QKF131177 QUB131177 RDX131177 RNT131177 RXP131177 SHL131177 SRH131177 TBD131177 TKZ131177 TUV131177 UER131177 UON131177 UYJ131177 VIF131177 VSB131177 WBX131177 WLT131177 WVP131177 H196713 JD196713 SZ196713 ACV196713 AMR196713 AWN196713 BGJ196713 BQF196713 CAB196713 CJX196713 CTT196713 DDP196713 DNL196713 DXH196713 EHD196713 EQZ196713 FAV196713 FKR196713 FUN196713 GEJ196713 GOF196713 GYB196713 HHX196713 HRT196713 IBP196713 ILL196713 IVH196713 JFD196713 JOZ196713 JYV196713 KIR196713 KSN196713 LCJ196713 LMF196713 LWB196713 MFX196713 MPT196713 MZP196713 NJL196713 NTH196713 ODD196713 OMZ196713 OWV196713 PGR196713 PQN196713 QAJ196713 QKF196713 QUB196713 RDX196713 RNT196713 RXP196713 SHL196713 SRH196713 TBD196713 TKZ196713 TUV196713 UER196713 UON196713 UYJ196713 VIF196713 VSB196713 WBX196713 WLT196713 WVP196713 H262249 JD262249 SZ262249 ACV262249 AMR262249 AWN262249 BGJ262249 BQF262249 CAB262249 CJX262249 CTT262249 DDP262249 DNL262249 DXH262249 EHD262249 EQZ262249 FAV262249 FKR262249 FUN262249 GEJ262249 GOF262249 GYB262249 HHX262249 HRT262249 IBP262249 ILL262249 IVH262249 JFD262249 JOZ262249 JYV262249 KIR262249 KSN262249 LCJ262249 LMF262249 LWB262249 MFX262249 MPT262249 MZP262249 NJL262249 NTH262249 ODD262249 OMZ262249 OWV262249 PGR262249 PQN262249 QAJ262249 QKF262249 QUB262249 RDX262249 RNT262249 RXP262249 SHL262249 SRH262249 TBD262249 TKZ262249 TUV262249 UER262249 UON262249 UYJ262249 VIF262249 VSB262249 WBX262249 WLT262249 WVP262249 H327785 JD327785 SZ327785 ACV327785 AMR327785 AWN327785 BGJ327785 BQF327785 CAB327785 CJX327785 CTT327785 DDP327785 DNL327785 DXH327785 EHD327785 EQZ327785 FAV327785 FKR327785 FUN327785 GEJ327785 GOF327785 GYB327785 HHX327785 HRT327785 IBP327785 ILL327785 IVH327785 JFD327785 JOZ327785 JYV327785 KIR327785 KSN327785 LCJ327785 LMF327785 LWB327785 MFX327785 MPT327785 MZP327785 NJL327785 NTH327785 ODD327785 OMZ327785 OWV327785 PGR327785 PQN327785 QAJ327785 QKF327785 QUB327785 RDX327785 RNT327785 RXP327785 SHL327785 SRH327785 TBD327785 TKZ327785 TUV327785 UER327785 UON327785 UYJ327785 VIF327785 VSB327785 WBX327785 WLT327785 WVP327785 H393321 JD393321 SZ393321 ACV393321 AMR393321 AWN393321 BGJ393321 BQF393321 CAB393321 CJX393321 CTT393321 DDP393321 DNL393321 DXH393321 EHD393321 EQZ393321 FAV393321 FKR393321 FUN393321 GEJ393321 GOF393321 GYB393321 HHX393321 HRT393321 IBP393321 ILL393321 IVH393321 JFD393321 JOZ393321 JYV393321 KIR393321 KSN393321 LCJ393321 LMF393321 LWB393321 MFX393321 MPT393321 MZP393321 NJL393321 NTH393321 ODD393321 OMZ393321 OWV393321 PGR393321 PQN393321 QAJ393321 QKF393321 QUB393321 RDX393321 RNT393321 RXP393321 SHL393321 SRH393321 TBD393321 TKZ393321 TUV393321 UER393321 UON393321 UYJ393321 VIF393321 VSB393321 WBX393321 WLT393321 WVP393321 H458857 JD458857 SZ458857 ACV458857 AMR458857 AWN458857 BGJ458857 BQF458857 CAB458857 CJX458857 CTT458857 DDP458857 DNL458857 DXH458857 EHD458857 EQZ458857 FAV458857 FKR458857 FUN458857 GEJ458857 GOF458857 GYB458857 HHX458857 HRT458857 IBP458857 ILL458857 IVH458857 JFD458857 JOZ458857 JYV458857 KIR458857 KSN458857 LCJ458857 LMF458857 LWB458857 MFX458857 MPT458857 MZP458857 NJL458857 NTH458857 ODD458857 OMZ458857 OWV458857 PGR458857 PQN458857 QAJ458857 QKF458857 QUB458857 RDX458857 RNT458857 RXP458857 SHL458857 SRH458857 TBD458857 TKZ458857 TUV458857 UER458857 UON458857 UYJ458857 VIF458857 VSB458857 WBX458857 WLT458857 WVP458857 H524393 JD524393 SZ524393 ACV524393 AMR524393 AWN524393 BGJ524393 BQF524393 CAB524393 CJX524393 CTT524393 DDP524393 DNL524393 DXH524393 EHD524393 EQZ524393 FAV524393 FKR524393 FUN524393 GEJ524393 GOF524393 GYB524393 HHX524393 HRT524393 IBP524393 ILL524393 IVH524393 JFD524393 JOZ524393 JYV524393 KIR524393 KSN524393 LCJ524393 LMF524393 LWB524393 MFX524393 MPT524393 MZP524393 NJL524393 NTH524393 ODD524393 OMZ524393 OWV524393 PGR524393 PQN524393 QAJ524393 QKF524393 QUB524393 RDX524393 RNT524393 RXP524393 SHL524393 SRH524393 TBD524393 TKZ524393 TUV524393 UER524393 UON524393 UYJ524393 VIF524393 VSB524393 WBX524393 WLT524393 WVP524393 H589929 JD589929 SZ589929 ACV589929 AMR589929 AWN589929 BGJ589929 BQF589929 CAB589929 CJX589929 CTT589929 DDP589929 DNL589929 DXH589929 EHD589929 EQZ589929 FAV589929 FKR589929 FUN589929 GEJ589929 GOF589929 GYB589929 HHX589929 HRT589929 IBP589929 ILL589929 IVH589929 JFD589929 JOZ589929 JYV589929 KIR589929 KSN589929 LCJ589929 LMF589929 LWB589929 MFX589929 MPT589929 MZP589929 NJL589929 NTH589929 ODD589929 OMZ589929 OWV589929 PGR589929 PQN589929 QAJ589929 QKF589929 QUB589929 RDX589929 RNT589929 RXP589929 SHL589929 SRH589929 TBD589929 TKZ589929 TUV589929 UER589929 UON589929 UYJ589929 VIF589929 VSB589929 WBX589929 WLT589929 WVP589929 H655465 JD655465 SZ655465 ACV655465 AMR655465 AWN655465 BGJ655465 BQF655465 CAB655465 CJX655465 CTT655465 DDP655465 DNL655465 DXH655465 EHD655465 EQZ655465 FAV655465 FKR655465 FUN655465 GEJ655465 GOF655465 GYB655465 HHX655465 HRT655465 IBP655465 ILL655465 IVH655465 JFD655465 JOZ655465 JYV655465 KIR655465 KSN655465 LCJ655465 LMF655465 LWB655465 MFX655465 MPT655465 MZP655465 NJL655465 NTH655465 ODD655465 OMZ655465 OWV655465 PGR655465 PQN655465 QAJ655465 QKF655465 QUB655465 RDX655465 RNT655465 RXP655465 SHL655465 SRH655465 TBD655465 TKZ655465 TUV655465 UER655465 UON655465 UYJ655465 VIF655465 VSB655465 WBX655465 WLT655465 WVP655465 H721001 JD721001 SZ721001 ACV721001 AMR721001 AWN721001 BGJ721001 BQF721001 CAB721001 CJX721001 CTT721001 DDP721001 DNL721001 DXH721001 EHD721001 EQZ721001 FAV721001 FKR721001 FUN721001 GEJ721001 GOF721001 GYB721001 HHX721001 HRT721001 IBP721001 ILL721001 IVH721001 JFD721001 JOZ721001 JYV721001 KIR721001 KSN721001 LCJ721001 LMF721001 LWB721001 MFX721001 MPT721001 MZP721001 NJL721001 NTH721001 ODD721001 OMZ721001 OWV721001 PGR721001 PQN721001 QAJ721001 QKF721001 QUB721001 RDX721001 RNT721001 RXP721001 SHL721001 SRH721001 TBD721001 TKZ721001 TUV721001 UER721001 UON721001 UYJ721001 VIF721001 VSB721001 WBX721001 WLT721001 WVP721001 H786537 JD786537 SZ786537 ACV786537 AMR786537 AWN786537 BGJ786537 BQF786537 CAB786537 CJX786537 CTT786537 DDP786537 DNL786537 DXH786537 EHD786537 EQZ786537 FAV786537 FKR786537 FUN786537 GEJ786537 GOF786537 GYB786537 HHX786537 HRT786537 IBP786537 ILL786537 IVH786537 JFD786537 JOZ786537 JYV786537 KIR786537 KSN786537 LCJ786537 LMF786537 LWB786537 MFX786537 MPT786537 MZP786537 NJL786537 NTH786537 ODD786537 OMZ786537 OWV786537 PGR786537 PQN786537 QAJ786537 QKF786537 QUB786537 RDX786537 RNT786537 RXP786537 SHL786537 SRH786537 TBD786537 TKZ786537 TUV786537 UER786537 UON786537 UYJ786537 VIF786537 VSB786537 WBX786537 WLT786537 WVP786537 H852073 JD852073 SZ852073 ACV852073 AMR852073 AWN852073 BGJ852073 BQF852073 CAB852073 CJX852073 CTT852073 DDP852073 DNL852073 DXH852073 EHD852073 EQZ852073 FAV852073 FKR852073 FUN852073 GEJ852073 GOF852073 GYB852073 HHX852073 HRT852073 IBP852073 ILL852073 IVH852073 JFD852073 JOZ852073 JYV852073 KIR852073 KSN852073 LCJ852073 LMF852073 LWB852073 MFX852073 MPT852073 MZP852073 NJL852073 NTH852073 ODD852073 OMZ852073 OWV852073 PGR852073 PQN852073 QAJ852073 QKF852073 QUB852073 RDX852073 RNT852073 RXP852073 SHL852073 SRH852073 TBD852073 TKZ852073 TUV852073 UER852073 UON852073 UYJ852073 VIF852073 VSB852073 WBX852073 WLT852073 WVP852073 H917609 JD917609 SZ917609 ACV917609 AMR917609 AWN917609 BGJ917609 BQF917609 CAB917609 CJX917609 CTT917609 DDP917609 DNL917609 DXH917609 EHD917609 EQZ917609 FAV917609 FKR917609 FUN917609 GEJ917609 GOF917609 GYB917609 HHX917609 HRT917609 IBP917609 ILL917609 IVH917609 JFD917609 JOZ917609 JYV917609 KIR917609 KSN917609 LCJ917609 LMF917609 LWB917609 MFX917609 MPT917609 MZP917609 NJL917609 NTH917609 ODD917609 OMZ917609 OWV917609 PGR917609 PQN917609 QAJ917609 QKF917609 QUB917609 RDX917609 RNT917609 RXP917609 SHL917609 SRH917609 TBD917609 TKZ917609 TUV917609 UER917609 UON917609 UYJ917609 VIF917609 VSB917609 WBX917609 WLT917609 WVP917609 H983145 JD983145 SZ983145 ACV983145 AMR983145 AWN983145 BGJ983145 BQF983145 CAB983145 CJX983145 CTT983145 DDP983145 DNL983145 DXH983145 EHD983145 EQZ983145 FAV983145 FKR983145 FUN983145 GEJ983145 GOF983145 GYB983145 HHX983145 HRT983145 IBP983145 ILL983145 IVH983145 JFD983145 JOZ983145 JYV983145 KIR983145 KSN983145 LCJ983145 LMF983145 LWB983145 MFX983145 MPT983145 MZP983145 NJL983145 NTH983145 ODD983145 OMZ983145 OWV983145 PGR983145 PQN983145 QAJ983145 QKF983145 QUB983145 RDX983145 RNT983145 RXP983145 SHL983145 SRH983145 TBD983145 TKZ983145 TUV983145 UER983145 UON983145 UYJ983145 VIF983145 VSB983145 WBX983145 WLT983145 WVP983145 SRH983157 JD157 SZ157 ACV157 AMR157 AWN157 BGJ157 BQF157 CAB157 CJX157 CTT157 DDP157 DNL157 DXH157 EHD157 EQZ157 FAV157 FKR157 FUN157 GEJ157 GOF157 GYB157 HHX157 HRT157 IBP157 ILL157 IVH157 JFD157 JOZ157 JYV157 KIR157 KSN157 LCJ157 LMF157 LWB157 MFX157 MPT157 MZP157 NJL157 NTH157 ODD157 OMZ157 OWV157 PGR157 PQN157 QAJ157 QKF157 QUB157 RDX157 RNT157 RXP157 SHL157 SRH157 TBD157 TKZ157 TUV157 UER157 UON157 UYJ157 VIF157 VSB157 WBX157 WLT157 WVP157 H65653 JD65653 SZ65653 ACV65653 AMR65653 AWN65653 BGJ65653 BQF65653 CAB65653 CJX65653 CTT65653 DDP65653 DNL65653 DXH65653 EHD65653 EQZ65653 FAV65653 FKR65653 FUN65653 GEJ65653 GOF65653 GYB65653 HHX65653 HRT65653 IBP65653 ILL65653 IVH65653 JFD65653 JOZ65653 JYV65653 KIR65653 KSN65653 LCJ65653 LMF65653 LWB65653 MFX65653 MPT65653 MZP65653 NJL65653 NTH65653 ODD65653 OMZ65653 OWV65653 PGR65653 PQN65653 QAJ65653 QKF65653 QUB65653 RDX65653 RNT65653 RXP65653 SHL65653 SRH65653 TBD65653 TKZ65653 TUV65653 UER65653 UON65653 UYJ65653 VIF65653 VSB65653 WBX65653 WLT65653 WVP65653 H131189 JD131189 SZ131189 ACV131189 AMR131189 AWN131189 BGJ131189 BQF131189 CAB131189 CJX131189 CTT131189 DDP131189 DNL131189 DXH131189 EHD131189 EQZ131189 FAV131189 FKR131189 FUN131189 GEJ131189 GOF131189 GYB131189 HHX131189 HRT131189 IBP131189 ILL131189 IVH131189 JFD131189 JOZ131189 JYV131189 KIR131189 KSN131189 LCJ131189 LMF131189 LWB131189 MFX131189 MPT131189 MZP131189 NJL131189 NTH131189 ODD131189 OMZ131189 OWV131189 PGR131189 PQN131189 QAJ131189 QKF131189 QUB131189 RDX131189 RNT131189 RXP131189 SHL131189 SRH131189 TBD131189 TKZ131189 TUV131189 UER131189 UON131189 UYJ131189 VIF131189 VSB131189 WBX131189 WLT131189 WVP131189 H196725 JD196725 SZ196725 ACV196725 AMR196725 AWN196725 BGJ196725 BQF196725 CAB196725 CJX196725 CTT196725 DDP196725 DNL196725 DXH196725 EHD196725 EQZ196725 FAV196725 FKR196725 FUN196725 GEJ196725 GOF196725 GYB196725 HHX196725 HRT196725 IBP196725 ILL196725 IVH196725 JFD196725 JOZ196725 JYV196725 KIR196725 KSN196725 LCJ196725 LMF196725 LWB196725 MFX196725 MPT196725 MZP196725 NJL196725 NTH196725 ODD196725 OMZ196725 OWV196725 PGR196725 PQN196725 QAJ196725 QKF196725 QUB196725 RDX196725 RNT196725 RXP196725 SHL196725 SRH196725 TBD196725 TKZ196725 TUV196725 UER196725 UON196725 UYJ196725 VIF196725 VSB196725 WBX196725 WLT196725 WVP196725 H262261 JD262261 SZ262261 ACV262261 AMR262261 AWN262261 BGJ262261 BQF262261 CAB262261 CJX262261 CTT262261 DDP262261 DNL262261 DXH262261 EHD262261 EQZ262261 FAV262261 FKR262261 FUN262261 GEJ262261 GOF262261 GYB262261 HHX262261 HRT262261 IBP262261 ILL262261 IVH262261 JFD262261 JOZ262261 JYV262261 KIR262261 KSN262261 LCJ262261 LMF262261 LWB262261 MFX262261 MPT262261 MZP262261 NJL262261 NTH262261 ODD262261 OMZ262261 OWV262261 PGR262261 PQN262261 QAJ262261 QKF262261 QUB262261 RDX262261 RNT262261 RXP262261 SHL262261 SRH262261 TBD262261 TKZ262261 TUV262261 UER262261 UON262261 UYJ262261 VIF262261 VSB262261 WBX262261 WLT262261 WVP262261 H327797 JD327797 SZ327797 ACV327797 AMR327797 AWN327797 BGJ327797 BQF327797 CAB327797 CJX327797 CTT327797 DDP327797 DNL327797 DXH327797 EHD327797 EQZ327797 FAV327797 FKR327797 FUN327797 GEJ327797 GOF327797 GYB327797 HHX327797 HRT327797 IBP327797 ILL327797 IVH327797 JFD327797 JOZ327797 JYV327797 KIR327797 KSN327797 LCJ327797 LMF327797 LWB327797 MFX327797 MPT327797 MZP327797 NJL327797 NTH327797 ODD327797 OMZ327797 OWV327797 PGR327797 PQN327797 QAJ327797 QKF327797 QUB327797 RDX327797 RNT327797 RXP327797 SHL327797 SRH327797 TBD327797 TKZ327797 TUV327797 UER327797 UON327797 UYJ327797 VIF327797 VSB327797 WBX327797 WLT327797 WVP327797 H393333 JD393333 SZ393333 ACV393333 AMR393333 AWN393333 BGJ393333 BQF393333 CAB393333 CJX393333 CTT393333 DDP393333 DNL393333 DXH393333 EHD393333 EQZ393333 FAV393333 FKR393333 FUN393333 GEJ393333 GOF393333 GYB393333 HHX393333 HRT393333 IBP393333 ILL393333 IVH393333 JFD393333 JOZ393333 JYV393333 KIR393333 KSN393333 LCJ393333 LMF393333 LWB393333 MFX393333 MPT393333 MZP393333 NJL393333 NTH393333 ODD393333 OMZ393333 OWV393333 PGR393333 PQN393333 QAJ393333 QKF393333 QUB393333 RDX393333 RNT393333 RXP393333 SHL393333 SRH393333 TBD393333 TKZ393333 TUV393333 UER393333 UON393333 UYJ393333 VIF393333 VSB393333 WBX393333 WLT393333 WVP393333 H458869 JD458869 SZ458869 ACV458869 AMR458869 AWN458869 BGJ458869 BQF458869 CAB458869 CJX458869 CTT458869 DDP458869 DNL458869 DXH458869 EHD458869 EQZ458869 FAV458869 FKR458869 FUN458869 GEJ458869 GOF458869 GYB458869 HHX458869 HRT458869 IBP458869 ILL458869 IVH458869 JFD458869 JOZ458869 JYV458869 KIR458869 KSN458869 LCJ458869 LMF458869 LWB458869 MFX458869 MPT458869 MZP458869 NJL458869 NTH458869 ODD458869 OMZ458869 OWV458869 PGR458869 PQN458869 QAJ458869 QKF458869 QUB458869 RDX458869 RNT458869 RXP458869 SHL458869 SRH458869 TBD458869 TKZ458869 TUV458869 UER458869 UON458869 UYJ458869 VIF458869 VSB458869 WBX458869 WLT458869 WVP458869 H524405 JD524405 SZ524405 ACV524405 AMR524405 AWN524405 BGJ524405 BQF524405 CAB524405 CJX524405 CTT524405 DDP524405 DNL524405 DXH524405 EHD524405 EQZ524405 FAV524405 FKR524405 FUN524405 GEJ524405 GOF524405 GYB524405 HHX524405 HRT524405 IBP524405 ILL524405 IVH524405 JFD524405 JOZ524405 JYV524405 KIR524405 KSN524405 LCJ524405 LMF524405 LWB524405 MFX524405 MPT524405 MZP524405 NJL524405 NTH524405 ODD524405 OMZ524405 OWV524405 PGR524405 PQN524405 QAJ524405 QKF524405 QUB524405 RDX524405 RNT524405 RXP524405 SHL524405 SRH524405 TBD524405 TKZ524405 TUV524405 UER524405 UON524405 UYJ524405 VIF524405 VSB524405 WBX524405 WLT524405 WVP524405 H589941 JD589941 SZ589941 ACV589941 AMR589941 AWN589941 BGJ589941 BQF589941 CAB589941 CJX589941 CTT589941 DDP589941 DNL589941 DXH589941 EHD589941 EQZ589941 FAV589941 FKR589941 FUN589941 GEJ589941 GOF589941 GYB589941 HHX589941 HRT589941 IBP589941 ILL589941 IVH589941 JFD589941 JOZ589941 JYV589941 KIR589941 KSN589941 LCJ589941 LMF589941 LWB589941 MFX589941 MPT589941 MZP589941 NJL589941 NTH589941 ODD589941 OMZ589941 OWV589941 PGR589941 PQN589941 QAJ589941 QKF589941 QUB589941 RDX589941 RNT589941 RXP589941 SHL589941 SRH589941 TBD589941 TKZ589941 TUV589941 UER589941 UON589941 UYJ589941 VIF589941 VSB589941 WBX589941 WLT589941 WVP589941 H655477 JD655477 SZ655477 ACV655477 AMR655477 AWN655477 BGJ655477 BQF655477 CAB655477 CJX655477 CTT655477 DDP655477 DNL655477 DXH655477 EHD655477 EQZ655477 FAV655477 FKR655477 FUN655477 GEJ655477 GOF655477 GYB655477 HHX655477 HRT655477 IBP655477 ILL655477 IVH655477 JFD655477 JOZ655477 JYV655477 KIR655477 KSN655477 LCJ655477 LMF655477 LWB655477 MFX655477 MPT655477 MZP655477 NJL655477 NTH655477 ODD655477 OMZ655477 OWV655477 PGR655477 PQN655477 QAJ655477 QKF655477 QUB655477 RDX655477 RNT655477 RXP655477 SHL655477 SRH655477 TBD655477 TKZ655477 TUV655477 UER655477 UON655477 UYJ655477 VIF655477 VSB655477 WBX655477 WLT655477 WVP655477 H721013 JD721013 SZ721013 ACV721013 AMR721013 AWN721013 BGJ721013 BQF721013 CAB721013 CJX721013 CTT721013 DDP721013 DNL721013 DXH721013 EHD721013 EQZ721013 FAV721013 FKR721013 FUN721013 GEJ721013 GOF721013 GYB721013 HHX721013 HRT721013 IBP721013 ILL721013 IVH721013 JFD721013 JOZ721013 JYV721013 KIR721013 KSN721013 LCJ721013 LMF721013 LWB721013 MFX721013 MPT721013 MZP721013 NJL721013 NTH721013 ODD721013 OMZ721013 OWV721013 PGR721013 PQN721013 QAJ721013 QKF721013 QUB721013 RDX721013 RNT721013 RXP721013 SHL721013 SRH721013 TBD721013 TKZ721013 TUV721013 UER721013 UON721013 UYJ721013 VIF721013 VSB721013 WBX721013 WLT721013 WVP721013 H786549 JD786549 SZ786549 ACV786549 AMR786549 AWN786549 BGJ786549 BQF786549 CAB786549 CJX786549 CTT786549 DDP786549 DNL786549 DXH786549 EHD786549 EQZ786549 FAV786549 FKR786549 FUN786549 GEJ786549 GOF786549 GYB786549 HHX786549 HRT786549 IBP786549 ILL786549 IVH786549 JFD786549 JOZ786549 JYV786549 KIR786549 KSN786549 LCJ786549 LMF786549 LWB786549 MFX786549 MPT786549 MZP786549 NJL786549 NTH786549 ODD786549 OMZ786549 OWV786549 PGR786549 PQN786549 QAJ786549 QKF786549 QUB786549 RDX786549 RNT786549 RXP786549 SHL786549 SRH786549 TBD786549 TKZ786549 TUV786549 UER786549 UON786549 UYJ786549 VIF786549 VSB786549 WBX786549 WLT786549 WVP786549 H852085 JD852085 SZ852085 ACV852085 AMR852085 AWN852085 BGJ852085 BQF852085 CAB852085 CJX852085 CTT852085 DDP852085 DNL852085 DXH852085 EHD852085 EQZ852085 FAV852085 FKR852085 FUN852085 GEJ852085 GOF852085 GYB852085 HHX852085 HRT852085 IBP852085 ILL852085 IVH852085 JFD852085 JOZ852085 JYV852085 KIR852085 KSN852085 LCJ852085 LMF852085 LWB852085 MFX852085 MPT852085 MZP852085 NJL852085 NTH852085 ODD852085 OMZ852085 OWV852085 PGR852085 PQN852085 QAJ852085 QKF852085 QUB852085 RDX852085 RNT852085 RXP852085 SHL852085 SRH852085 TBD852085 TKZ852085 TUV852085 UER852085 UON852085 UYJ852085 VIF852085 VSB852085 WBX852085 WLT852085 WVP852085 H917621 JD917621 SZ917621 ACV917621 AMR917621 AWN917621 BGJ917621 BQF917621 CAB917621 CJX917621 CTT917621 DDP917621 DNL917621 DXH917621 EHD917621 EQZ917621 FAV917621 FKR917621 FUN917621 GEJ917621 GOF917621 GYB917621 HHX917621 HRT917621 IBP917621 ILL917621 IVH917621 JFD917621 JOZ917621 JYV917621 KIR917621 KSN917621 LCJ917621 LMF917621 LWB917621 MFX917621 MPT917621 MZP917621 NJL917621 NTH917621 ODD917621 OMZ917621 OWV917621 PGR917621 PQN917621 QAJ917621 QKF917621 QUB917621 RDX917621 RNT917621 RXP917621 SHL917621 SRH917621 TBD917621 TKZ917621 TUV917621 UER917621 UON917621 UYJ917621 VIF917621 VSB917621 WBX917621 WLT917621 WVP917621 H983157 JD983157 SZ983157 ACV983157 AMR983157 AWN983157 BGJ983157 BQF983157 CAB983157 CJX983157 CTT983157 DDP983157 DNL983157 DXH983157 EHD983157 EQZ983157 FAV983157 FKR983157 FUN983157 GEJ983157 GOF983157 GYB983157 HHX983157 HRT983157 IBP983157 ILL983157 IVH983157 JFD983157 JOZ983157 JYV983157 KIR983157 KSN983157 LCJ983157 LMF983157 LWB983157 MFX983157 MPT983157 MZP983157 NJL983157 NTH983157 ODD983157 OMZ983157 OWV983157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topLeftCell="A7" workbookViewId="0">
      <selection activeCell="B31" sqref="B31"/>
    </sheetView>
  </sheetViews>
  <sheetFormatPr defaultColWidth="9.140625" defaultRowHeight="12.75" x14ac:dyDescent="0.2"/>
  <cols>
    <col min="1" max="1" width="32.7109375" style="120" customWidth="1"/>
    <col min="2" max="2" width="25.7109375" style="120" customWidth="1"/>
    <col min="3" max="3" width="10.140625" style="120" customWidth="1"/>
    <col min="4" max="4" width="11" style="120" customWidth="1"/>
    <col min="5" max="5" width="11.85546875" style="120" customWidth="1"/>
    <col min="6" max="16384" width="9.140625" style="120"/>
  </cols>
  <sheetData>
    <row r="1" spans="1:5" ht="17.100000000000001" customHeight="1" x14ac:dyDescent="0.25">
      <c r="A1" s="121" t="s">
        <v>158</v>
      </c>
    </row>
    <row r="2" spans="1:5" ht="17.100000000000001" customHeight="1" thickBot="1" x14ac:dyDescent="0.25"/>
    <row r="3" spans="1:5" ht="33" customHeight="1" thickBot="1" x14ac:dyDescent="0.25">
      <c r="A3" s="122" t="s">
        <v>159</v>
      </c>
      <c r="B3" s="543"/>
      <c r="C3" s="556"/>
      <c r="D3" s="556"/>
      <c r="E3" s="557"/>
    </row>
    <row r="4" spans="1:5" ht="17.100000000000001" customHeight="1" thickBot="1" x14ac:dyDescent="0.25">
      <c r="A4" s="123" t="s">
        <v>160</v>
      </c>
      <c r="B4" s="558"/>
      <c r="C4" s="559"/>
      <c r="D4" s="559"/>
      <c r="E4" s="560"/>
    </row>
    <row r="5" spans="1:5" ht="17.100000000000001" customHeight="1" thickBot="1" x14ac:dyDescent="0.25">
      <c r="A5" s="124" t="s">
        <v>161</v>
      </c>
      <c r="B5" s="543"/>
      <c r="C5" s="556"/>
      <c r="D5" s="556"/>
      <c r="E5" s="557"/>
    </row>
    <row r="6" spans="1:5" ht="17.100000000000001" customHeight="1" thickBot="1" x14ac:dyDescent="0.25">
      <c r="A6" s="123" t="s">
        <v>162</v>
      </c>
      <c r="B6" s="561"/>
      <c r="C6" s="562"/>
      <c r="D6" s="562"/>
      <c r="E6" s="563"/>
    </row>
    <row r="7" spans="1:5" ht="17.100000000000001" customHeight="1" thickBot="1" x14ac:dyDescent="0.25">
      <c r="A7" s="124" t="s">
        <v>163</v>
      </c>
      <c r="B7" s="564"/>
      <c r="C7" s="565"/>
      <c r="D7" s="565"/>
      <c r="E7" s="566"/>
    </row>
    <row r="8" spans="1:5" ht="17.100000000000001" customHeight="1" thickBot="1" x14ac:dyDescent="0.25">
      <c r="A8" s="125" t="s">
        <v>164</v>
      </c>
      <c r="B8" s="567"/>
      <c r="C8" s="568"/>
      <c r="D8" s="568"/>
      <c r="E8" s="569"/>
    </row>
    <row r="9" spans="1:5" ht="17.100000000000001" customHeight="1" thickBot="1" x14ac:dyDescent="0.3">
      <c r="A9" s="126" t="s">
        <v>165</v>
      </c>
      <c r="B9" s="543"/>
      <c r="C9" s="544"/>
      <c r="D9" s="544"/>
      <c r="E9" s="545"/>
    </row>
    <row r="10" spans="1:5" ht="17.100000000000001" customHeight="1" thickBot="1" x14ac:dyDescent="0.25">
      <c r="A10" s="125" t="s">
        <v>166</v>
      </c>
      <c r="B10" s="546"/>
      <c r="C10" s="547"/>
      <c r="D10" s="547"/>
      <c r="E10" s="548"/>
    </row>
    <row r="11" spans="1:5" ht="17.100000000000001" customHeight="1" thickBot="1" x14ac:dyDescent="0.25">
      <c r="A11" s="126" t="s">
        <v>167</v>
      </c>
      <c r="B11" s="183"/>
      <c r="C11" s="542"/>
      <c r="D11" s="542"/>
      <c r="E11" s="184"/>
    </row>
    <row r="12" spans="1:5" ht="17.100000000000001" customHeight="1" thickBot="1" x14ac:dyDescent="0.25">
      <c r="A12" s="125" t="s">
        <v>168</v>
      </c>
      <c r="B12" s="546"/>
      <c r="C12" s="547"/>
      <c r="D12" s="547"/>
      <c r="E12" s="548"/>
    </row>
    <row r="13" spans="1:5" s="128" customFormat="1" ht="17.100000000000001" customHeight="1" thickBot="1" x14ac:dyDescent="0.3">
      <c r="A13" s="127"/>
      <c r="B13" s="185"/>
      <c r="C13" s="185"/>
      <c r="D13" s="185"/>
      <c r="E13" s="185"/>
    </row>
    <row r="14" spans="1:5" ht="18" customHeight="1" thickBot="1" x14ac:dyDescent="0.25">
      <c r="A14" s="549" t="s">
        <v>140</v>
      </c>
      <c r="B14" s="551" t="s">
        <v>169</v>
      </c>
      <c r="C14" s="553" t="s">
        <v>139</v>
      </c>
      <c r="D14" s="554"/>
      <c r="E14" s="555"/>
    </row>
    <row r="15" spans="1:5" ht="24" customHeight="1" thickBot="1" x14ac:dyDescent="0.25">
      <c r="A15" s="550"/>
      <c r="B15" s="552"/>
      <c r="C15" s="186" t="s">
        <v>213</v>
      </c>
      <c r="D15" s="186" t="s">
        <v>214</v>
      </c>
      <c r="E15" s="187" t="s">
        <v>170</v>
      </c>
    </row>
    <row r="16" spans="1:5" s="119" customFormat="1" ht="24.95" customHeight="1" thickBot="1" x14ac:dyDescent="0.25">
      <c r="A16" s="188"/>
      <c r="B16" s="189"/>
      <c r="C16" s="190">
        <f>RelatorioFormador!Z83</f>
        <v>0</v>
      </c>
      <c r="D16" s="189" t="str">
        <f>RelatorioFormador!AC83</f>
        <v>I</v>
      </c>
      <c r="E16" s="188" t="str">
        <f>IF(C16&lt;5,"Não Aprovado",IF(C16&gt;=5,"Aprovado"))</f>
        <v>Não Aprovado</v>
      </c>
    </row>
    <row r="17" spans="1:5" s="119" customFormat="1" ht="24.95" customHeight="1" thickBot="1" x14ac:dyDescent="0.25">
      <c r="A17" s="188"/>
      <c r="B17" s="189"/>
      <c r="C17" s="190">
        <f>RelatorioFormador!Z84</f>
        <v>0</v>
      </c>
      <c r="D17" s="189" t="str">
        <f>RelatorioFormador!AC84</f>
        <v>I</v>
      </c>
      <c r="E17" s="188" t="str">
        <f t="shared" ref="E17:E32" si="0">IF(C17&lt;5,"Não Aprovado",IF(C17&gt;=5,"Aprovado"))</f>
        <v>Não Aprovado</v>
      </c>
    </row>
    <row r="18" spans="1:5" s="119" customFormat="1" ht="24.95" customHeight="1" thickBot="1" x14ac:dyDescent="0.25">
      <c r="A18" s="188"/>
      <c r="B18" s="189"/>
      <c r="C18" s="190">
        <f>RelatorioFormador!Z85</f>
        <v>0</v>
      </c>
      <c r="D18" s="189" t="str">
        <f>RelatorioFormador!AC85</f>
        <v>I</v>
      </c>
      <c r="E18" s="188" t="str">
        <f t="shared" si="0"/>
        <v>Não Aprovado</v>
      </c>
    </row>
    <row r="19" spans="1:5" s="119" customFormat="1" ht="24.95" customHeight="1" thickBot="1" x14ac:dyDescent="0.25">
      <c r="A19" s="188"/>
      <c r="B19" s="189"/>
      <c r="C19" s="190">
        <f>RelatorioFormador!Z86</f>
        <v>0</v>
      </c>
      <c r="D19" s="189" t="str">
        <f>RelatorioFormador!AC86</f>
        <v>I</v>
      </c>
      <c r="E19" s="188" t="str">
        <f t="shared" si="0"/>
        <v>Não Aprovado</v>
      </c>
    </row>
    <row r="20" spans="1:5" s="119" customFormat="1" ht="24.95" customHeight="1" thickBot="1" x14ac:dyDescent="0.25">
      <c r="A20" s="188"/>
      <c r="B20" s="189"/>
      <c r="C20" s="190">
        <f>RelatorioFormador!Z87</f>
        <v>0</v>
      </c>
      <c r="D20" s="189" t="str">
        <f>RelatorioFormador!AC87</f>
        <v>I</v>
      </c>
      <c r="E20" s="188" t="str">
        <f t="shared" si="0"/>
        <v>Não Aprovado</v>
      </c>
    </row>
    <row r="21" spans="1:5" s="119" customFormat="1" ht="24.95" customHeight="1" thickBot="1" x14ac:dyDescent="0.25">
      <c r="A21" s="188"/>
      <c r="B21" s="189"/>
      <c r="C21" s="190">
        <f>RelatorioFormador!Z88</f>
        <v>0</v>
      </c>
      <c r="D21" s="189" t="str">
        <f>RelatorioFormador!AC88</f>
        <v>I</v>
      </c>
      <c r="E21" s="188" t="str">
        <f t="shared" si="0"/>
        <v>Não Aprovado</v>
      </c>
    </row>
    <row r="22" spans="1:5" s="119" customFormat="1" ht="24.95" customHeight="1" thickBot="1" x14ac:dyDescent="0.25">
      <c r="A22" s="188"/>
      <c r="B22" s="189"/>
      <c r="C22" s="190">
        <f>RelatorioFormador!Z89</f>
        <v>0</v>
      </c>
      <c r="D22" s="189" t="str">
        <f>RelatorioFormador!AC89</f>
        <v>I</v>
      </c>
      <c r="E22" s="188" t="str">
        <f t="shared" si="0"/>
        <v>Não Aprovado</v>
      </c>
    </row>
    <row r="23" spans="1:5" s="119" customFormat="1" ht="24.95" customHeight="1" thickBot="1" x14ac:dyDescent="0.25">
      <c r="A23" s="188"/>
      <c r="B23" s="189"/>
      <c r="C23" s="190">
        <f>RelatorioFormador!Z90</f>
        <v>0</v>
      </c>
      <c r="D23" s="189" t="str">
        <f>RelatorioFormador!AC90</f>
        <v>I</v>
      </c>
      <c r="E23" s="188" t="str">
        <f t="shared" si="0"/>
        <v>Não Aprovado</v>
      </c>
    </row>
    <row r="24" spans="1:5" s="119" customFormat="1" ht="24.95" customHeight="1" thickBot="1" x14ac:dyDescent="0.25">
      <c r="A24" s="188"/>
      <c r="B24" s="189"/>
      <c r="C24" s="190">
        <f>RelatorioFormador!Z91</f>
        <v>0</v>
      </c>
      <c r="D24" s="189" t="str">
        <f>RelatorioFormador!AC91</f>
        <v>I</v>
      </c>
      <c r="E24" s="188" t="str">
        <f t="shared" si="0"/>
        <v>Não Aprovado</v>
      </c>
    </row>
    <row r="25" spans="1:5" s="119" customFormat="1" ht="24.95" customHeight="1" thickBot="1" x14ac:dyDescent="0.25">
      <c r="A25" s="188"/>
      <c r="B25" s="189"/>
      <c r="C25" s="190">
        <f>RelatorioFormador!Z92</f>
        <v>0</v>
      </c>
      <c r="D25" s="189" t="str">
        <f>RelatorioFormador!AC92</f>
        <v>I</v>
      </c>
      <c r="E25" s="188" t="str">
        <f t="shared" si="0"/>
        <v>Não Aprovado</v>
      </c>
    </row>
    <row r="26" spans="1:5" s="119" customFormat="1" ht="24.95" customHeight="1" thickBot="1" x14ac:dyDescent="0.25">
      <c r="A26" s="188"/>
      <c r="B26" s="189"/>
      <c r="C26" s="190">
        <f>RelatorioFormador!Z93</f>
        <v>0</v>
      </c>
      <c r="D26" s="189" t="str">
        <f>RelatorioFormador!AC93</f>
        <v>I</v>
      </c>
      <c r="E26" s="188" t="str">
        <f t="shared" si="0"/>
        <v>Não Aprovado</v>
      </c>
    </row>
    <row r="27" spans="1:5" s="119" customFormat="1" ht="24.95" customHeight="1" thickBot="1" x14ac:dyDescent="0.25">
      <c r="A27" s="188"/>
      <c r="B27" s="189"/>
      <c r="C27" s="190">
        <f>RelatorioFormador!Z94</f>
        <v>0</v>
      </c>
      <c r="D27" s="189" t="str">
        <f>RelatorioFormador!AC94</f>
        <v>I</v>
      </c>
      <c r="E27" s="188" t="str">
        <f t="shared" si="0"/>
        <v>Não Aprovado</v>
      </c>
    </row>
    <row r="28" spans="1:5" s="119" customFormat="1" ht="24.95" customHeight="1" thickBot="1" x14ac:dyDescent="0.25">
      <c r="A28" s="188"/>
      <c r="B28" s="189"/>
      <c r="C28" s="190">
        <f>RelatorioFormador!Z95</f>
        <v>0</v>
      </c>
      <c r="D28" s="189" t="str">
        <f>RelatorioFormador!AC95</f>
        <v>I</v>
      </c>
      <c r="E28" s="188" t="str">
        <f t="shared" si="0"/>
        <v>Não Aprovado</v>
      </c>
    </row>
    <row r="29" spans="1:5" s="119" customFormat="1" ht="24.95" customHeight="1" thickBot="1" x14ac:dyDescent="0.25">
      <c r="A29" s="188"/>
      <c r="B29" s="189"/>
      <c r="C29" s="190">
        <f>RelatorioFormador!Z96</f>
        <v>0</v>
      </c>
      <c r="D29" s="189" t="str">
        <f>RelatorioFormador!AC96</f>
        <v>I</v>
      </c>
      <c r="E29" s="188" t="str">
        <f t="shared" si="0"/>
        <v>Não Aprovado</v>
      </c>
    </row>
    <row r="30" spans="1:5" s="119" customFormat="1" ht="24.95" customHeight="1" thickBot="1" x14ac:dyDescent="0.25">
      <c r="A30" s="188"/>
      <c r="B30" s="189"/>
      <c r="C30" s="190">
        <f>RelatorioFormador!Z97</f>
        <v>0</v>
      </c>
      <c r="D30" s="189" t="str">
        <f>RelatorioFormador!AC97</f>
        <v>I</v>
      </c>
      <c r="E30" s="188" t="str">
        <f t="shared" si="0"/>
        <v>Não Aprovado</v>
      </c>
    </row>
    <row r="31" spans="1:5" s="329" customFormat="1" ht="24.95" customHeight="1" thickBot="1" x14ac:dyDescent="0.25">
      <c r="A31" s="188"/>
      <c r="B31" s="189"/>
      <c r="C31" s="190">
        <f>RelatorioFormador!Z97</f>
        <v>0</v>
      </c>
      <c r="D31" s="189" t="str">
        <f>RelatorioFormador!AC97</f>
        <v>I</v>
      </c>
      <c r="E31" s="188" t="str">
        <f t="shared" si="0"/>
        <v>Não Aprovado</v>
      </c>
    </row>
    <row r="32" spans="1:5" s="119" customFormat="1" ht="24.95" customHeight="1" thickBot="1" x14ac:dyDescent="0.25">
      <c r="A32" s="188"/>
      <c r="B32" s="189"/>
      <c r="C32" s="190">
        <f>RelatorioFormador!Z98</f>
        <v>0</v>
      </c>
      <c r="D32" s="189" t="str">
        <f>RelatorioFormador!AC98</f>
        <v>I</v>
      </c>
      <c r="E32" s="188" t="str">
        <f t="shared" si="0"/>
        <v>Não Aprovado</v>
      </c>
    </row>
    <row r="33" spans="1:6" ht="17.100000000000001" customHeight="1" x14ac:dyDescent="0.25">
      <c r="A33" s="129"/>
      <c r="B33" s="191"/>
      <c r="C33" s="191"/>
      <c r="D33" s="191"/>
      <c r="E33" s="191"/>
    </row>
    <row r="34" spans="1:6" ht="17.100000000000001" customHeight="1" x14ac:dyDescent="0.2">
      <c r="A34" s="192" t="s">
        <v>269</v>
      </c>
      <c r="B34" s="193"/>
      <c r="C34" s="193"/>
      <c r="D34" s="193"/>
      <c r="E34" s="191"/>
    </row>
    <row r="35" spans="1:6" ht="17.100000000000001" customHeight="1" x14ac:dyDescent="0.25">
      <c r="A35" s="129"/>
      <c r="B35" s="191"/>
      <c r="C35" s="191"/>
      <c r="D35" s="191"/>
      <c r="E35" s="191"/>
    </row>
    <row r="36" spans="1:6" ht="12.6" customHeight="1" thickBot="1" x14ac:dyDescent="0.25">
      <c r="A36" s="194" t="s">
        <v>200</v>
      </c>
      <c r="B36" s="194"/>
      <c r="C36" s="538" t="s">
        <v>262</v>
      </c>
      <c r="D36" s="539"/>
      <c r="E36" s="539"/>
    </row>
    <row r="37" spans="1:6" ht="18.600000000000001" customHeight="1" x14ac:dyDescent="0.2">
      <c r="A37" s="195" t="s">
        <v>264</v>
      </c>
      <c r="B37" s="196"/>
      <c r="C37" s="540" t="s">
        <v>265</v>
      </c>
      <c r="D37" s="541"/>
      <c r="E37" s="541"/>
    </row>
    <row r="38" spans="1:6" x14ac:dyDescent="0.2">
      <c r="A38" s="191"/>
      <c r="B38" s="191"/>
      <c r="C38" s="191"/>
      <c r="D38" s="191"/>
      <c r="E38" s="191"/>
    </row>
    <row r="39" spans="1:6" x14ac:dyDescent="0.2">
      <c r="A39" s="191"/>
      <c r="B39" s="191"/>
      <c r="C39" s="191"/>
      <c r="D39" s="191"/>
      <c r="E39" s="191"/>
    </row>
    <row r="40" spans="1:6" ht="12.75" customHeight="1" x14ac:dyDescent="0.2">
      <c r="A40" s="195" t="s">
        <v>171</v>
      </c>
      <c r="B40" s="191"/>
      <c r="C40" s="537" t="s">
        <v>266</v>
      </c>
      <c r="D40" s="537"/>
      <c r="E40" s="537"/>
      <c r="F40" s="537"/>
    </row>
  </sheetData>
  <mergeCells count="16">
    <mergeCell ref="A14:A15"/>
    <mergeCell ref="B14:B15"/>
    <mergeCell ref="C14:E14"/>
    <mergeCell ref="B3:E3"/>
    <mergeCell ref="B4:E4"/>
    <mergeCell ref="B5:E5"/>
    <mergeCell ref="B6:E6"/>
    <mergeCell ref="B7:E7"/>
    <mergeCell ref="B8:E8"/>
    <mergeCell ref="C40:F40"/>
    <mergeCell ref="C36:E36"/>
    <mergeCell ref="C37:E37"/>
    <mergeCell ref="C11:D11"/>
    <mergeCell ref="B9:E9"/>
    <mergeCell ref="B10:E10"/>
    <mergeCell ref="B12:E12"/>
  </mergeCells>
  <pageMargins left="0.70866141732283472" right="0.70866141732283472" top="0.74803149606299213" bottom="0.74803149606299213"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41"/>
  <sheetViews>
    <sheetView showGridLines="0" showZeros="0" view="pageBreakPreview" topLeftCell="A76" zoomScale="140" zoomScaleSheetLayoutView="140" workbookViewId="0">
      <selection activeCell="A79" sqref="A79:AC94"/>
    </sheetView>
  </sheetViews>
  <sheetFormatPr defaultColWidth="9.140625" defaultRowHeight="25.5" customHeight="1" x14ac:dyDescent="0.2"/>
  <cols>
    <col min="1" max="10" width="3.85546875" style="199" customWidth="1"/>
    <col min="11" max="11" width="4.42578125" style="199" customWidth="1"/>
    <col min="12" max="27" width="3.85546875" style="199" customWidth="1"/>
    <col min="28" max="28" width="4.7109375" style="199" customWidth="1"/>
    <col min="29" max="29" width="13.42578125" style="199" hidden="1" customWidth="1"/>
    <col min="30" max="30" width="18.85546875" style="199" customWidth="1"/>
    <col min="31" max="31" width="11" style="200" customWidth="1"/>
    <col min="32" max="32" width="5.7109375" style="200" customWidth="1"/>
    <col min="33" max="33" width="5.85546875" style="199" customWidth="1"/>
    <col min="34" max="34" width="7" style="199" customWidth="1"/>
    <col min="35" max="35" width="8.5703125" style="199" customWidth="1"/>
    <col min="36" max="36" width="13.28515625" style="199" customWidth="1"/>
    <col min="37" max="39" width="5.85546875" style="199" customWidth="1"/>
    <col min="40" max="41" width="9.5703125" style="199" customWidth="1"/>
    <col min="42" max="46" width="13" style="199" customWidth="1"/>
    <col min="47" max="47" width="9.140625" style="199"/>
    <col min="48" max="48" width="4.140625" style="201" customWidth="1"/>
    <col min="49" max="49" width="14" style="201" bestFit="1" customWidth="1"/>
    <col min="50" max="51" width="9.140625" style="200"/>
    <col min="52" max="16384" width="9.140625" style="199"/>
  </cols>
  <sheetData>
    <row r="1" spans="1:63" ht="15.75" customHeight="1" x14ac:dyDescent="0.2"/>
    <row r="2" spans="1:63" ht="24.75" customHeight="1" x14ac:dyDescent="0.2">
      <c r="A2" s="202"/>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3"/>
      <c r="AD2" s="204"/>
    </row>
    <row r="3" spans="1:63" ht="48.75" customHeight="1" x14ac:dyDescent="0.2">
      <c r="A3" s="650"/>
      <c r="B3" s="650"/>
      <c r="C3" s="650"/>
      <c r="D3" s="650"/>
      <c r="E3" s="205"/>
      <c r="F3" s="651"/>
      <c r="G3" s="651"/>
      <c r="H3" s="651"/>
      <c r="I3" s="651"/>
      <c r="J3" s="651"/>
      <c r="K3" s="651"/>
      <c r="L3" s="651"/>
      <c r="M3" s="651"/>
      <c r="N3" s="651"/>
      <c r="O3" s="651"/>
      <c r="P3" s="206"/>
      <c r="Q3" s="206"/>
      <c r="R3" s="205"/>
      <c r="S3" s="205"/>
      <c r="T3" s="205"/>
      <c r="U3" s="205"/>
      <c r="V3" s="205"/>
      <c r="W3" s="205"/>
      <c r="X3" s="205"/>
      <c r="Y3" s="205"/>
      <c r="Z3" s="205"/>
      <c r="AA3" s="205"/>
      <c r="AB3" s="205"/>
      <c r="AC3" s="207"/>
      <c r="AD3" s="628"/>
    </row>
    <row r="4" spans="1:63" ht="45" customHeight="1" x14ac:dyDescent="0.3">
      <c r="A4" s="205"/>
      <c r="B4" s="205"/>
      <c r="C4" s="205"/>
      <c r="D4" s="205"/>
      <c r="E4" s="205"/>
      <c r="F4" s="632" t="s">
        <v>248</v>
      </c>
      <c r="G4" s="632"/>
      <c r="H4" s="632"/>
      <c r="I4" s="632"/>
      <c r="J4" s="632"/>
      <c r="K4" s="632"/>
      <c r="L4" s="632"/>
      <c r="M4" s="632"/>
      <c r="N4" s="632"/>
      <c r="O4" s="632"/>
      <c r="P4" s="632"/>
      <c r="Q4" s="632"/>
      <c r="R4" s="632"/>
      <c r="S4" s="632"/>
      <c r="T4" s="632"/>
      <c r="U4" s="632"/>
      <c r="V4" s="632"/>
      <c r="W4" s="632"/>
      <c r="X4" s="205"/>
      <c r="Y4" s="205"/>
      <c r="Z4" s="205"/>
      <c r="AA4" s="205"/>
      <c r="AB4" s="205"/>
      <c r="AC4" s="207"/>
      <c r="AD4" s="628"/>
    </row>
    <row r="5" spans="1:63" ht="15.75" customHeight="1" x14ac:dyDescent="0.2">
      <c r="A5" s="629"/>
      <c r="B5" s="629"/>
      <c r="C5" s="629"/>
      <c r="D5" s="629"/>
      <c r="E5" s="629"/>
      <c r="F5" s="629"/>
      <c r="G5" s="629"/>
      <c r="H5" s="629"/>
      <c r="I5" s="629"/>
      <c r="J5" s="629"/>
      <c r="K5" s="629"/>
      <c r="L5" s="629"/>
      <c r="M5" s="629"/>
      <c r="N5" s="629"/>
      <c r="O5" s="629"/>
      <c r="P5" s="629"/>
      <c r="Q5" s="629"/>
      <c r="R5" s="629"/>
      <c r="S5" s="629"/>
      <c r="T5" s="629"/>
      <c r="U5" s="629"/>
      <c r="V5" s="629"/>
      <c r="W5" s="629"/>
      <c r="X5" s="629"/>
      <c r="Y5" s="629"/>
      <c r="Z5" s="629"/>
      <c r="AA5" s="629"/>
      <c r="AB5" s="629"/>
      <c r="AC5" s="207"/>
      <c r="AD5" s="628"/>
    </row>
    <row r="6" spans="1:63" ht="21" customHeight="1" x14ac:dyDescent="0.2">
      <c r="M6" s="631" t="s">
        <v>199</v>
      </c>
      <c r="N6" s="631"/>
      <c r="O6" s="631"/>
      <c r="P6" s="631"/>
      <c r="Q6" s="631"/>
      <c r="R6" s="631"/>
      <c r="S6" s="631"/>
      <c r="T6" s="631"/>
      <c r="U6" s="631"/>
      <c r="V6" s="631"/>
      <c r="W6" s="631"/>
      <c r="X6" s="631"/>
      <c r="Y6" s="631"/>
      <c r="Z6" s="631"/>
      <c r="AA6" s="631"/>
      <c r="AB6" s="631"/>
      <c r="AC6" s="207"/>
    </row>
    <row r="7" spans="1:63" ht="7.5" customHeight="1" x14ac:dyDescent="0.2">
      <c r="A7" s="630"/>
      <c r="B7" s="630"/>
      <c r="C7" s="630"/>
      <c r="D7" s="630"/>
      <c r="E7" s="630"/>
      <c r="F7" s="630"/>
      <c r="G7" s="630"/>
      <c r="H7" s="630"/>
      <c r="I7" s="630"/>
      <c r="J7" s="630"/>
      <c r="K7" s="630"/>
      <c r="L7" s="630"/>
      <c r="M7" s="208"/>
      <c r="N7" s="208"/>
      <c r="O7" s="208"/>
      <c r="P7" s="208"/>
      <c r="Q7" s="208"/>
      <c r="R7" s="208"/>
      <c r="S7" s="208"/>
      <c r="T7" s="208"/>
      <c r="U7" s="208"/>
      <c r="V7" s="208"/>
      <c r="W7" s="208"/>
      <c r="X7" s="208"/>
      <c r="Y7" s="208"/>
      <c r="Z7" s="208"/>
      <c r="AA7" s="208"/>
      <c r="AB7" s="208"/>
      <c r="AC7" s="207"/>
    </row>
    <row r="8" spans="1:63" ht="12.75" customHeight="1" x14ac:dyDescent="0.2">
      <c r="A8" s="306" t="s">
        <v>0</v>
      </c>
      <c r="B8" s="208"/>
      <c r="C8" s="208"/>
      <c r="D8" s="208"/>
      <c r="E8" s="208"/>
      <c r="F8" s="208"/>
      <c r="G8" s="208"/>
      <c r="H8" s="208"/>
      <c r="I8" s="208"/>
      <c r="J8" s="208"/>
      <c r="K8" s="209"/>
      <c r="L8" s="208"/>
      <c r="M8" s="208"/>
      <c r="N8" s="208"/>
      <c r="O8" s="208"/>
      <c r="P8" s="208"/>
      <c r="Q8" s="208"/>
      <c r="R8" s="208"/>
      <c r="S8" s="208"/>
      <c r="T8" s="208"/>
      <c r="U8" s="208"/>
      <c r="V8" s="211"/>
      <c r="W8" s="211"/>
      <c r="X8" s="211"/>
      <c r="Y8" s="211"/>
      <c r="Z8" s="211"/>
      <c r="AA8" s="211"/>
      <c r="AB8" s="212"/>
      <c r="AC8" s="207"/>
    </row>
    <row r="9" spans="1:63" ht="12.75" customHeight="1" x14ac:dyDescent="0.2">
      <c r="A9" s="213"/>
      <c r="B9" s="208"/>
      <c r="C9" s="208"/>
      <c r="D9" s="208"/>
      <c r="E9" s="208"/>
      <c r="F9" s="208"/>
      <c r="G9" s="208"/>
      <c r="H9" s="208"/>
      <c r="I9" s="208"/>
      <c r="J9" s="208"/>
      <c r="K9" s="209"/>
      <c r="L9" s="208"/>
      <c r="M9" s="208"/>
      <c r="N9" s="208"/>
      <c r="O9" s="208"/>
      <c r="P9" s="208"/>
      <c r="Q9" s="208"/>
      <c r="R9" s="208"/>
      <c r="S9" s="208"/>
      <c r="T9" s="208"/>
      <c r="U9" s="208"/>
      <c r="V9" s="208"/>
      <c r="W9" s="208"/>
      <c r="X9" s="208"/>
      <c r="Y9" s="208"/>
      <c r="Z9" s="208"/>
      <c r="AA9" s="208"/>
      <c r="AB9" s="208"/>
      <c r="AC9" s="207"/>
    </row>
    <row r="10" spans="1:63" s="220" customFormat="1" ht="13.5" customHeight="1" x14ac:dyDescent="0.2">
      <c r="A10" s="214"/>
      <c r="B10" s="214"/>
      <c r="C10" s="215"/>
      <c r="D10" s="215"/>
      <c r="E10" s="216" t="s">
        <v>1</v>
      </c>
      <c r="F10" s="633" t="str">
        <f>RelatorioFormador!F10</f>
        <v>CENFIPE</v>
      </c>
      <c r="G10" s="634"/>
      <c r="H10" s="634"/>
      <c r="I10" s="634"/>
      <c r="J10" s="634"/>
      <c r="K10" s="634"/>
      <c r="L10" s="634"/>
      <c r="M10" s="634"/>
      <c r="N10" s="634"/>
      <c r="O10" s="634"/>
      <c r="P10" s="634"/>
      <c r="Q10" s="634"/>
      <c r="R10" s="634"/>
      <c r="S10" s="634"/>
      <c r="T10" s="634"/>
      <c r="U10" s="634"/>
      <c r="V10" s="634"/>
      <c r="W10" s="634"/>
      <c r="X10" s="634"/>
      <c r="Y10" s="634"/>
      <c r="Z10" s="634"/>
      <c r="AA10" s="634"/>
      <c r="AB10" s="635"/>
      <c r="AC10" s="217"/>
      <c r="AD10" s="218"/>
      <c r="AE10" s="219"/>
      <c r="AF10" s="219"/>
      <c r="AG10" s="218"/>
      <c r="AH10" s="218"/>
      <c r="AI10" s="218"/>
      <c r="AJ10" s="218"/>
      <c r="AK10" s="218"/>
      <c r="AL10" s="218"/>
      <c r="AM10" s="218"/>
      <c r="AN10" s="218"/>
      <c r="AO10" s="218"/>
      <c r="AP10" s="218"/>
      <c r="AQ10" s="218"/>
      <c r="AR10" s="218"/>
      <c r="AS10" s="218"/>
      <c r="AT10" s="218"/>
      <c r="AU10" s="218"/>
      <c r="AV10" s="218"/>
      <c r="AW10" s="218"/>
      <c r="AX10" s="218"/>
      <c r="AY10" s="218"/>
      <c r="AZ10" s="218"/>
      <c r="BA10" s="218"/>
      <c r="BB10" s="218"/>
      <c r="BC10" s="218"/>
      <c r="BD10" s="218"/>
      <c r="BE10" s="218"/>
      <c r="BF10" s="218"/>
      <c r="BG10" s="218"/>
      <c r="BH10" s="218"/>
      <c r="BI10" s="218"/>
      <c r="BJ10" s="218"/>
      <c r="BK10" s="218"/>
    </row>
    <row r="11" spans="1:63" ht="7.5" customHeight="1" x14ac:dyDescent="0.2">
      <c r="A11" s="215"/>
      <c r="B11" s="214"/>
      <c r="C11" s="215"/>
      <c r="D11" s="215"/>
      <c r="E11" s="21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7"/>
    </row>
    <row r="12" spans="1:63" ht="13.5" customHeight="1" x14ac:dyDescent="0.2">
      <c r="A12" s="131"/>
      <c r="B12" s="131"/>
      <c r="C12" s="131"/>
      <c r="D12" s="131"/>
      <c r="E12" s="216" t="s">
        <v>2</v>
      </c>
      <c r="F12" s="636" t="str">
        <f>RelatorioFormador!F12</f>
        <v>CCPFC/ENT-AE</v>
      </c>
      <c r="G12" s="637"/>
      <c r="H12" s="637"/>
      <c r="I12" s="637"/>
      <c r="J12" s="637"/>
      <c r="K12" s="638" t="s">
        <v>238</v>
      </c>
      <c r="L12" s="639"/>
      <c r="M12" s="639"/>
      <c r="N12" s="640"/>
      <c r="O12" s="221"/>
      <c r="P12" s="221"/>
      <c r="Q12" s="221"/>
      <c r="R12" s="221"/>
      <c r="S12" s="221"/>
      <c r="T12" s="222" t="s">
        <v>3</v>
      </c>
      <c r="U12" s="641">
        <v>42916</v>
      </c>
      <c r="V12" s="642"/>
      <c r="W12" s="642"/>
      <c r="X12" s="642"/>
      <c r="Y12" s="642"/>
      <c r="Z12" s="642"/>
      <c r="AA12" s="642"/>
      <c r="AB12" s="643"/>
      <c r="AC12" s="223"/>
      <c r="AD12" s="224"/>
      <c r="AE12" s="225"/>
      <c r="AF12" s="225"/>
      <c r="AG12" s="224"/>
      <c r="AH12" s="224"/>
      <c r="AI12" s="224"/>
      <c r="AJ12" s="224"/>
      <c r="AK12" s="224"/>
      <c r="AL12" s="224"/>
      <c r="AM12" s="224"/>
      <c r="AN12" s="224"/>
      <c r="AO12" s="224"/>
      <c r="AP12" s="224"/>
      <c r="AQ12" s="224"/>
      <c r="AR12" s="224"/>
      <c r="AS12" s="224"/>
      <c r="AT12" s="224"/>
      <c r="AU12" s="224"/>
      <c r="AV12" s="224"/>
      <c r="AW12" s="224"/>
      <c r="AX12" s="224"/>
      <c r="AY12" s="224"/>
      <c r="AZ12" s="224"/>
      <c r="BA12" s="224"/>
      <c r="BB12" s="224"/>
      <c r="BC12" s="224"/>
      <c r="BD12" s="224"/>
      <c r="BE12" s="224"/>
      <c r="BF12" s="224"/>
      <c r="BG12" s="224"/>
      <c r="BH12" s="224"/>
      <c r="BI12" s="224"/>
      <c r="BJ12" s="224"/>
      <c r="BK12" s="224"/>
    </row>
    <row r="13" spans="1:63" ht="7.5" customHeight="1" x14ac:dyDescent="0.2">
      <c r="A13" s="215"/>
      <c r="B13" s="215"/>
      <c r="C13" s="226"/>
      <c r="D13" s="227"/>
      <c r="E13" s="227"/>
      <c r="F13" s="221"/>
      <c r="G13" s="221"/>
      <c r="H13" s="221"/>
      <c r="I13" s="221"/>
      <c r="J13" s="221"/>
      <c r="K13" s="221"/>
      <c r="L13" s="221"/>
      <c r="M13" s="221"/>
      <c r="N13" s="221"/>
      <c r="O13" s="221"/>
      <c r="P13" s="221"/>
      <c r="Q13" s="221"/>
      <c r="R13" s="221"/>
      <c r="S13" s="221"/>
      <c r="T13" s="221"/>
      <c r="U13" s="221"/>
      <c r="V13" s="221"/>
      <c r="W13" s="221"/>
      <c r="X13" s="221"/>
      <c r="Y13" s="221"/>
      <c r="Z13" s="221"/>
      <c r="AA13" s="221"/>
      <c r="AB13" s="228"/>
      <c r="AC13" s="229"/>
      <c r="AD13" s="230"/>
      <c r="AE13" s="231"/>
      <c r="AF13" s="231"/>
      <c r="AG13" s="230"/>
      <c r="AH13" s="230"/>
      <c r="AI13" s="230"/>
      <c r="AJ13" s="230"/>
      <c r="AK13" s="230"/>
      <c r="AL13" s="230"/>
      <c r="AM13" s="230"/>
      <c r="AN13" s="230"/>
      <c r="AO13" s="230"/>
      <c r="AP13" s="230"/>
      <c r="AQ13" s="230"/>
      <c r="AR13" s="230"/>
      <c r="AS13" s="230"/>
      <c r="AT13" s="230"/>
      <c r="AU13" s="230"/>
      <c r="AV13" s="230"/>
      <c r="AW13" s="230"/>
      <c r="AX13" s="230"/>
      <c r="AY13" s="230"/>
      <c r="AZ13" s="230"/>
      <c r="BA13" s="230"/>
      <c r="BB13" s="230"/>
      <c r="BC13" s="230"/>
      <c r="BD13" s="230"/>
      <c r="BE13" s="230"/>
      <c r="BF13" s="230"/>
      <c r="BG13" s="230"/>
      <c r="BH13" s="230"/>
      <c r="BI13" s="230"/>
      <c r="BJ13" s="230"/>
      <c r="BK13" s="230"/>
    </row>
    <row r="14" spans="1:63" ht="13.5" customHeight="1" x14ac:dyDescent="0.2">
      <c r="A14" s="215"/>
      <c r="B14" s="215"/>
      <c r="C14" s="216"/>
      <c r="D14" s="232"/>
      <c r="E14" s="233" t="s">
        <v>196</v>
      </c>
      <c r="F14" s="644" t="str">
        <f>RelatorioFormador!F14</f>
        <v>José Carlos Fernandes</v>
      </c>
      <c r="G14" s="645"/>
      <c r="H14" s="645"/>
      <c r="I14" s="645"/>
      <c r="J14" s="646"/>
      <c r="K14" s="221"/>
      <c r="L14" s="221"/>
      <c r="M14" s="221"/>
      <c r="N14" s="221"/>
      <c r="O14" s="221"/>
      <c r="P14" s="221"/>
      <c r="Q14" s="233" t="s">
        <v>4</v>
      </c>
      <c r="R14" s="647">
        <f>RelatorioFormador!R14</f>
        <v>258743029</v>
      </c>
      <c r="S14" s="648"/>
      <c r="T14" s="648"/>
      <c r="U14" s="649"/>
      <c r="V14" s="221"/>
      <c r="W14" s="221"/>
      <c r="X14" s="233" t="s">
        <v>5</v>
      </c>
      <c r="Y14" s="647">
        <f>RelatorioFormador!Y14</f>
        <v>258743160</v>
      </c>
      <c r="Z14" s="648"/>
      <c r="AA14" s="648"/>
      <c r="AB14" s="649"/>
      <c r="AC14" s="223"/>
      <c r="AD14" s="224"/>
      <c r="AE14" s="225"/>
      <c r="AF14" s="225"/>
      <c r="AG14" s="224"/>
      <c r="AH14" s="224"/>
      <c r="AI14" s="224"/>
      <c r="AJ14" s="224"/>
      <c r="AK14" s="224"/>
      <c r="AL14" s="224"/>
      <c r="AM14" s="224"/>
      <c r="AN14" s="224"/>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4"/>
    </row>
    <row r="15" spans="1:63" ht="5.25" customHeight="1" x14ac:dyDescent="0.2">
      <c r="A15" s="215"/>
      <c r="B15" s="215"/>
      <c r="C15" s="216"/>
      <c r="D15" s="232"/>
      <c r="E15" s="232"/>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23"/>
      <c r="AD15" s="224"/>
      <c r="AE15" s="225"/>
      <c r="AF15" s="225"/>
      <c r="AG15" s="224"/>
      <c r="AH15" s="224"/>
      <c r="AI15" s="224"/>
      <c r="AJ15" s="224"/>
      <c r="AK15" s="224"/>
      <c r="AL15" s="224"/>
      <c r="AM15" s="224"/>
      <c r="AN15" s="224"/>
      <c r="AO15" s="224"/>
      <c r="AP15" s="224"/>
      <c r="AQ15" s="224"/>
      <c r="AR15" s="224"/>
      <c r="AS15" s="224"/>
      <c r="AT15" s="224"/>
      <c r="AU15" s="224"/>
      <c r="AV15" s="224"/>
      <c r="AW15" s="224"/>
      <c r="AX15" s="224"/>
      <c r="AY15" s="224"/>
      <c r="AZ15" s="224"/>
      <c r="BA15" s="224"/>
      <c r="BB15" s="224"/>
      <c r="BC15" s="224"/>
      <c r="BD15" s="224"/>
      <c r="BE15" s="224"/>
      <c r="BF15" s="224"/>
      <c r="BG15" s="224"/>
      <c r="BH15" s="224"/>
      <c r="BI15" s="224"/>
      <c r="BJ15" s="224"/>
      <c r="BK15" s="224"/>
    </row>
    <row r="16" spans="1:63" s="220" customFormat="1" ht="13.5" customHeight="1" x14ac:dyDescent="0.2">
      <c r="A16" s="214"/>
      <c r="B16" s="214"/>
      <c r="C16" s="215"/>
      <c r="D16" s="215"/>
      <c r="E16" s="216" t="s">
        <v>6</v>
      </c>
      <c r="F16" s="656" t="str">
        <f>RelatorioFormador!F16</f>
        <v>cenfipedirector@gmail.com</v>
      </c>
      <c r="G16" s="657"/>
      <c r="H16" s="657"/>
      <c r="I16" s="657"/>
      <c r="J16" s="657"/>
      <c r="K16" s="657"/>
      <c r="L16" s="658"/>
      <c r="M16" s="205"/>
      <c r="N16" s="205"/>
      <c r="O16" s="205"/>
      <c r="P16" s="205"/>
      <c r="Q16" s="205"/>
      <c r="R16" s="205"/>
      <c r="S16" s="216" t="s">
        <v>7</v>
      </c>
      <c r="T16" s="659" t="s">
        <v>141</v>
      </c>
      <c r="U16" s="657"/>
      <c r="V16" s="657"/>
      <c r="W16" s="657"/>
      <c r="X16" s="657"/>
      <c r="Y16" s="657"/>
      <c r="Z16" s="657"/>
      <c r="AA16" s="657"/>
      <c r="AB16" s="658"/>
      <c r="AC16" s="217"/>
      <c r="AD16" s="218"/>
      <c r="AE16" s="219"/>
      <c r="AF16" s="219"/>
      <c r="AG16" s="218"/>
      <c r="AH16" s="218"/>
      <c r="AI16" s="218"/>
      <c r="AJ16" s="218"/>
      <c r="AK16" s="218"/>
      <c r="AL16" s="218"/>
      <c r="AM16" s="218"/>
      <c r="AN16" s="218"/>
      <c r="AO16" s="218"/>
      <c r="AP16" s="218"/>
      <c r="AQ16" s="218"/>
      <c r="AR16" s="218"/>
      <c r="AS16" s="218"/>
      <c r="AT16" s="218"/>
      <c r="AU16" s="218"/>
      <c r="AV16" s="218"/>
      <c r="AW16" s="218"/>
      <c r="AX16" s="218"/>
      <c r="AY16" s="218"/>
      <c r="AZ16" s="218"/>
      <c r="BA16" s="218"/>
      <c r="BB16" s="218"/>
      <c r="BC16" s="218"/>
      <c r="BD16" s="218"/>
      <c r="BE16" s="218"/>
      <c r="BF16" s="218"/>
      <c r="BG16" s="218"/>
      <c r="BH16" s="218"/>
      <c r="BI16" s="218"/>
      <c r="BJ16" s="218"/>
      <c r="BK16" s="218"/>
    </row>
    <row r="17" spans="1:63" ht="7.5" customHeight="1" x14ac:dyDescent="0.2">
      <c r="A17" s="215"/>
      <c r="B17" s="214"/>
      <c r="C17" s="215"/>
      <c r="D17" s="215"/>
      <c r="E17" s="21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207"/>
    </row>
    <row r="18" spans="1:63" ht="12.75" x14ac:dyDescent="0.2">
      <c r="A18" s="235"/>
      <c r="B18" s="215"/>
      <c r="C18" s="215"/>
      <c r="D18" s="215"/>
      <c r="E18" s="216" t="s">
        <v>8</v>
      </c>
      <c r="F18" s="656" t="str">
        <f>RelatorioFormador!F18</f>
        <v>Escola Secundária de Ponte de Lima</v>
      </c>
      <c r="G18" s="657"/>
      <c r="H18" s="657"/>
      <c r="I18" s="657"/>
      <c r="J18" s="657"/>
      <c r="K18" s="657"/>
      <c r="L18" s="657"/>
      <c r="M18" s="657"/>
      <c r="N18" s="657"/>
      <c r="O18" s="658"/>
      <c r="P18" s="215"/>
      <c r="Q18" s="215"/>
      <c r="R18" s="216" t="s">
        <v>9</v>
      </c>
      <c r="S18" s="656" t="str">
        <f>RelatorioFormador!S18</f>
        <v>Rua Cónego Manuel José Barbosa Correia</v>
      </c>
      <c r="T18" s="657"/>
      <c r="U18" s="657"/>
      <c r="V18" s="657"/>
      <c r="W18" s="657"/>
      <c r="X18" s="657"/>
      <c r="Y18" s="657"/>
      <c r="Z18" s="657"/>
      <c r="AA18" s="657"/>
      <c r="AB18" s="658"/>
      <c r="AC18" s="229"/>
      <c r="AD18" s="230"/>
      <c r="AE18" s="231"/>
      <c r="AF18" s="231"/>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c r="BI18" s="230"/>
      <c r="BJ18" s="230"/>
      <c r="BK18" s="230"/>
    </row>
    <row r="19" spans="1:63" ht="5.25" customHeight="1" x14ac:dyDescent="0.2">
      <c r="A19" s="215"/>
      <c r="B19" s="215"/>
      <c r="C19" s="216"/>
      <c r="D19" s="232"/>
      <c r="E19" s="232"/>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23"/>
      <c r="AD19" s="224"/>
      <c r="AE19" s="225"/>
      <c r="AF19" s="225"/>
      <c r="AG19" s="224"/>
      <c r="AH19" s="224"/>
      <c r="AI19" s="224"/>
      <c r="AJ19" s="224"/>
      <c r="AK19" s="224"/>
      <c r="AL19" s="224"/>
      <c r="AM19" s="224"/>
      <c r="AN19" s="224"/>
      <c r="AO19" s="224"/>
      <c r="AP19" s="224"/>
      <c r="AQ19" s="224"/>
      <c r="AR19" s="224"/>
      <c r="AS19" s="224"/>
      <c r="AT19" s="224"/>
      <c r="AU19" s="224"/>
      <c r="AV19" s="224"/>
      <c r="AW19" s="224"/>
      <c r="AX19" s="224"/>
      <c r="AY19" s="224"/>
      <c r="AZ19" s="224"/>
      <c r="BA19" s="224"/>
      <c r="BB19" s="224"/>
      <c r="BC19" s="224"/>
      <c r="BD19" s="224"/>
      <c r="BE19" s="224"/>
      <c r="BF19" s="224"/>
      <c r="BG19" s="224"/>
      <c r="BH19" s="224"/>
      <c r="BI19" s="224"/>
      <c r="BJ19" s="224"/>
      <c r="BK19" s="224"/>
    </row>
    <row r="20" spans="1:63" ht="13.5" customHeight="1" x14ac:dyDescent="0.2">
      <c r="A20" s="215"/>
      <c r="B20" s="215"/>
      <c r="C20" s="216"/>
      <c r="D20" s="232"/>
      <c r="E20" s="216" t="s">
        <v>10</v>
      </c>
      <c r="F20" s="660" t="str">
        <f>RelatorioFormador!F20</f>
        <v>4990-079</v>
      </c>
      <c r="G20" s="661"/>
      <c r="H20" s="661"/>
      <c r="I20" s="661"/>
      <c r="J20" s="661"/>
      <c r="K20" s="662"/>
      <c r="L20" s="234"/>
      <c r="M20" s="234"/>
      <c r="N20" s="234"/>
      <c r="O20" s="234"/>
      <c r="P20" s="234"/>
      <c r="Q20" s="233" t="s">
        <v>11</v>
      </c>
      <c r="R20" s="656" t="str">
        <f>RelatorioFormador!R20</f>
        <v>Ponte de Lima</v>
      </c>
      <c r="S20" s="657"/>
      <c r="T20" s="657"/>
      <c r="U20" s="657"/>
      <c r="V20" s="657"/>
      <c r="W20" s="657"/>
      <c r="X20" s="657"/>
      <c r="Y20" s="657"/>
      <c r="Z20" s="657"/>
      <c r="AA20" s="657"/>
      <c r="AB20" s="658"/>
      <c r="AC20" s="223"/>
      <c r="AD20" s="224"/>
      <c r="AE20" s="225"/>
      <c r="AF20" s="225"/>
      <c r="AG20" s="224"/>
      <c r="AH20" s="224"/>
      <c r="AI20" s="224"/>
      <c r="AJ20" s="224"/>
      <c r="AK20" s="224"/>
      <c r="AL20" s="224"/>
      <c r="AM20" s="224"/>
      <c r="AN20" s="224"/>
      <c r="AO20" s="224"/>
      <c r="AP20" s="224"/>
      <c r="AQ20" s="224"/>
      <c r="AR20" s="224"/>
      <c r="AS20" s="224"/>
      <c r="AT20" s="224"/>
      <c r="AU20" s="224"/>
      <c r="AV20" s="224"/>
      <c r="AW20" s="224"/>
      <c r="AX20" s="224"/>
      <c r="AY20" s="224"/>
      <c r="AZ20" s="224"/>
      <c r="BA20" s="224"/>
      <c r="BB20" s="224"/>
      <c r="BC20" s="224"/>
      <c r="BD20" s="224"/>
      <c r="BE20" s="224"/>
      <c r="BF20" s="224"/>
      <c r="BG20" s="224"/>
      <c r="BH20" s="224"/>
      <c r="BI20" s="224"/>
      <c r="BJ20" s="224"/>
      <c r="BK20" s="224"/>
    </row>
    <row r="21" spans="1:63" ht="5.25" customHeight="1" x14ac:dyDescent="0.2">
      <c r="A21" s="215"/>
      <c r="B21" s="215"/>
      <c r="C21" s="216"/>
      <c r="D21" s="232"/>
      <c r="E21" s="232"/>
      <c r="F21" s="234"/>
      <c r="G21" s="234"/>
      <c r="H21" s="234"/>
      <c r="I21" s="234"/>
      <c r="J21" s="234"/>
      <c r="K21" s="234"/>
      <c r="L21" s="234"/>
      <c r="M21" s="234"/>
      <c r="N21" s="234"/>
      <c r="O21" s="234"/>
      <c r="P21" s="234"/>
      <c r="Q21" s="234"/>
      <c r="R21" s="234"/>
      <c r="S21" s="234"/>
      <c r="T21" s="234"/>
      <c r="U21" s="234"/>
      <c r="V21" s="234"/>
      <c r="W21" s="234"/>
      <c r="X21" s="234"/>
      <c r="Y21" s="234"/>
      <c r="Z21" s="234"/>
      <c r="AA21" s="234"/>
      <c r="AB21" s="234"/>
      <c r="AC21" s="223"/>
      <c r="AD21" s="224"/>
      <c r="AE21" s="225"/>
      <c r="AF21" s="225"/>
      <c r="AG21" s="224"/>
      <c r="AH21" s="224"/>
      <c r="AI21" s="224"/>
      <c r="AJ21" s="224"/>
      <c r="AK21" s="224"/>
      <c r="AL21" s="224"/>
      <c r="AM21" s="224"/>
      <c r="AN21" s="224"/>
      <c r="AO21" s="224"/>
      <c r="AP21" s="224"/>
      <c r="AQ21" s="224"/>
      <c r="AR21" s="224"/>
      <c r="AS21" s="224"/>
      <c r="AT21" s="224"/>
      <c r="AU21" s="224"/>
      <c r="AV21" s="224"/>
      <c r="AW21" s="224"/>
      <c r="AX21" s="224"/>
      <c r="AY21" s="224"/>
      <c r="AZ21" s="224"/>
      <c r="BA21" s="224"/>
      <c r="BB21" s="224"/>
      <c r="BC21" s="224"/>
      <c r="BD21" s="224"/>
      <c r="BE21" s="224"/>
      <c r="BF21" s="224"/>
      <c r="BG21" s="224"/>
      <c r="BH21" s="224"/>
      <c r="BI21" s="224"/>
      <c r="BJ21" s="224"/>
      <c r="BK21" s="224"/>
    </row>
    <row r="22" spans="1:63" ht="13.5" customHeight="1" x14ac:dyDescent="0.2">
      <c r="A22" s="215"/>
      <c r="B22" s="215"/>
      <c r="C22" s="216"/>
      <c r="D22" s="232"/>
      <c r="E22" s="222" t="s">
        <v>12</v>
      </c>
      <c r="F22" s="652">
        <v>600077691</v>
      </c>
      <c r="G22" s="653"/>
      <c r="H22" s="653"/>
      <c r="I22" s="653"/>
      <c r="J22" s="653"/>
      <c r="K22" s="654"/>
      <c r="L22" s="234"/>
      <c r="M22" s="234"/>
      <c r="N22" s="234"/>
      <c r="O22" s="234"/>
      <c r="P22" s="234"/>
      <c r="Q22" s="233" t="s">
        <v>4</v>
      </c>
      <c r="R22" s="647">
        <v>253540130</v>
      </c>
      <c r="S22" s="648"/>
      <c r="T22" s="648"/>
      <c r="U22" s="649"/>
      <c r="V22" s="221"/>
      <c r="W22" s="221"/>
      <c r="X22" s="233" t="s">
        <v>5</v>
      </c>
      <c r="Y22" s="647">
        <v>253540132</v>
      </c>
      <c r="Z22" s="648"/>
      <c r="AA22" s="648"/>
      <c r="AB22" s="649"/>
      <c r="AC22" s="223"/>
      <c r="AD22" s="224"/>
      <c r="AE22" s="225"/>
      <c r="AF22" s="225"/>
      <c r="AG22" s="224"/>
      <c r="AH22" s="224"/>
      <c r="AI22" s="224"/>
      <c r="AJ22" s="224"/>
      <c r="AK22" s="224"/>
      <c r="AL22" s="224"/>
      <c r="AM22" s="224"/>
      <c r="AN22" s="224"/>
      <c r="AO22" s="224"/>
      <c r="AP22" s="224"/>
      <c r="AQ22" s="224"/>
      <c r="AR22" s="224"/>
      <c r="AS22" s="224"/>
      <c r="AT22" s="224"/>
      <c r="AU22" s="224"/>
      <c r="AV22" s="224"/>
      <c r="AW22" s="224"/>
      <c r="AX22" s="224"/>
      <c r="AY22" s="224"/>
      <c r="AZ22" s="224"/>
      <c r="BA22" s="224"/>
      <c r="BB22" s="224"/>
      <c r="BC22" s="224"/>
      <c r="BD22" s="224"/>
      <c r="BE22" s="224"/>
      <c r="BF22" s="224"/>
      <c r="BG22" s="224"/>
      <c r="BH22" s="224"/>
      <c r="BI22" s="224"/>
      <c r="BJ22" s="224"/>
      <c r="BK22" s="224"/>
    </row>
    <row r="23" spans="1:63" ht="5.25" customHeight="1" x14ac:dyDescent="0.2">
      <c r="A23" s="236"/>
      <c r="B23" s="236"/>
      <c r="C23" s="236"/>
      <c r="D23" s="236"/>
      <c r="E23" s="236"/>
      <c r="F23" s="236"/>
      <c r="G23" s="236"/>
      <c r="H23" s="236"/>
      <c r="I23" s="236"/>
      <c r="J23" s="236"/>
      <c r="K23" s="237"/>
      <c r="L23" s="236"/>
      <c r="M23" s="236"/>
      <c r="N23" s="236"/>
      <c r="O23" s="236"/>
      <c r="P23" s="236"/>
      <c r="Q23" s="236"/>
      <c r="R23" s="236"/>
      <c r="S23" s="236"/>
      <c r="T23" s="236"/>
      <c r="U23" s="236"/>
      <c r="V23" s="236"/>
      <c r="W23" s="236"/>
      <c r="X23" s="236"/>
      <c r="Y23" s="236"/>
      <c r="Z23" s="236"/>
      <c r="AA23" s="236"/>
      <c r="AB23" s="236"/>
      <c r="AC23" s="207"/>
    </row>
    <row r="24" spans="1:63" ht="12.75" customHeight="1" x14ac:dyDescent="0.2">
      <c r="A24" s="208"/>
      <c r="B24" s="208"/>
      <c r="C24" s="208"/>
      <c r="D24" s="208"/>
      <c r="E24" s="233" t="s">
        <v>197</v>
      </c>
      <c r="F24" s="655" t="s">
        <v>198</v>
      </c>
      <c r="G24" s="655"/>
      <c r="H24" s="655"/>
      <c r="I24" s="655"/>
      <c r="J24" s="655"/>
      <c r="K24" s="655"/>
      <c r="L24" s="655"/>
      <c r="M24" s="211"/>
      <c r="N24" s="211"/>
      <c r="O24" s="211"/>
      <c r="P24" s="238"/>
      <c r="Q24" s="239"/>
      <c r="R24" s="239"/>
      <c r="S24" s="239"/>
      <c r="T24" s="239"/>
      <c r="U24" s="239"/>
      <c r="V24" s="208"/>
      <c r="W24" s="208"/>
      <c r="X24" s="239"/>
      <c r="Y24" s="239"/>
      <c r="Z24" s="239"/>
      <c r="AA24" s="239"/>
      <c r="AB24" s="239"/>
      <c r="AC24" s="207"/>
    </row>
    <row r="25" spans="1:63" ht="12.75" customHeight="1" x14ac:dyDescent="0.2">
      <c r="A25" s="208"/>
      <c r="B25" s="208"/>
      <c r="C25" s="208"/>
      <c r="D25" s="208"/>
      <c r="E25" s="208"/>
      <c r="F25" s="208"/>
      <c r="G25" s="208"/>
      <c r="H25" s="208"/>
      <c r="I25" s="208"/>
      <c r="J25" s="208"/>
      <c r="K25" s="209"/>
      <c r="L25" s="208"/>
      <c r="M25" s="208"/>
      <c r="N25" s="208"/>
      <c r="O25" s="208"/>
      <c r="P25" s="208"/>
      <c r="Q25" s="208"/>
      <c r="R25" s="208"/>
      <c r="S25" s="208"/>
      <c r="T25" s="208"/>
      <c r="U25" s="208"/>
      <c r="V25" s="208"/>
      <c r="W25" s="208"/>
      <c r="X25" s="208"/>
      <c r="Y25" s="208"/>
      <c r="Z25" s="208"/>
      <c r="AA25" s="208"/>
      <c r="AB25" s="208"/>
      <c r="AC25" s="207"/>
    </row>
    <row r="26" spans="1:63" ht="17.25" customHeight="1" x14ac:dyDescent="0.2">
      <c r="A26" s="306" t="s">
        <v>215</v>
      </c>
      <c r="B26" s="307"/>
      <c r="C26" s="308"/>
      <c r="D26" s="308"/>
      <c r="E26" s="308"/>
      <c r="F26" s="308"/>
      <c r="G26" s="308"/>
      <c r="H26" s="308"/>
      <c r="I26" s="308"/>
      <c r="J26" s="309"/>
      <c r="K26" s="239"/>
      <c r="L26" s="239"/>
      <c r="M26" s="241" t="s">
        <v>208</v>
      </c>
      <c r="N26" s="588">
        <f>RelatorioFormador!N24</f>
        <v>0</v>
      </c>
      <c r="O26" s="588"/>
      <c r="P26" s="239"/>
      <c r="Q26" s="208"/>
      <c r="R26" s="222"/>
      <c r="S26" s="239"/>
      <c r="T26" s="208"/>
      <c r="U26" s="239"/>
      <c r="V26" s="239"/>
      <c r="W26" s="222"/>
      <c r="X26" s="242"/>
      <c r="Y26" s="239"/>
      <c r="Z26" s="239"/>
      <c r="AA26" s="222"/>
      <c r="AB26" s="242"/>
      <c r="AC26" s="207"/>
    </row>
    <row r="27" spans="1:63" s="245" customFormat="1" ht="5.25" customHeight="1" x14ac:dyDescent="0.2">
      <c r="A27" s="240"/>
      <c r="B27" s="240"/>
      <c r="C27" s="243"/>
      <c r="D27" s="243"/>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4"/>
    </row>
    <row r="28" spans="1:63" s="220" customFormat="1" ht="13.5" customHeight="1" x14ac:dyDescent="0.2">
      <c r="A28" s="214"/>
      <c r="B28" s="214"/>
      <c r="C28" s="215"/>
      <c r="D28" s="215"/>
      <c r="E28" s="216" t="s">
        <v>1</v>
      </c>
      <c r="F28" s="619">
        <f>RelatorioFormador!F26</f>
        <v>0</v>
      </c>
      <c r="G28" s="620"/>
      <c r="H28" s="620"/>
      <c r="I28" s="620"/>
      <c r="J28" s="620"/>
      <c r="K28" s="620"/>
      <c r="L28" s="620"/>
      <c r="M28" s="620"/>
      <c r="N28" s="620"/>
      <c r="O28" s="620"/>
      <c r="P28" s="620"/>
      <c r="Q28" s="620"/>
      <c r="R28" s="620"/>
      <c r="S28" s="620"/>
      <c r="T28" s="620"/>
      <c r="U28" s="620"/>
      <c r="V28" s="620"/>
      <c r="W28" s="620"/>
      <c r="X28" s="620"/>
      <c r="Y28" s="620"/>
      <c r="Z28" s="620"/>
      <c r="AA28" s="620"/>
      <c r="AB28" s="621"/>
      <c r="AC28" s="217"/>
      <c r="AD28" s="218"/>
      <c r="AE28" s="219"/>
      <c r="AF28" s="219"/>
      <c r="AG28" s="218"/>
      <c r="AH28" s="218"/>
      <c r="AI28" s="218"/>
      <c r="AJ28" s="218"/>
      <c r="AK28" s="218"/>
      <c r="AL28" s="218"/>
      <c r="AM28" s="218"/>
      <c r="AN28" s="218"/>
      <c r="AO28" s="218"/>
      <c r="AP28" s="218"/>
      <c r="AQ28" s="218"/>
      <c r="AR28" s="218"/>
      <c r="AS28" s="218"/>
      <c r="AT28" s="218"/>
      <c r="AU28" s="218"/>
      <c r="AV28" s="218"/>
      <c r="AW28" s="218"/>
      <c r="AX28" s="218"/>
      <c r="AY28" s="218"/>
      <c r="AZ28" s="218"/>
      <c r="BA28" s="218"/>
      <c r="BB28" s="218"/>
      <c r="BC28" s="218"/>
      <c r="BD28" s="218"/>
      <c r="BE28" s="218"/>
      <c r="BF28" s="218"/>
      <c r="BG28" s="218"/>
      <c r="BH28" s="218"/>
      <c r="BI28" s="218"/>
      <c r="BJ28" s="218"/>
      <c r="BK28" s="218"/>
    </row>
    <row r="29" spans="1:63" ht="6" customHeight="1" x14ac:dyDescent="0.2">
      <c r="A29" s="215"/>
      <c r="B29" s="214"/>
      <c r="C29" s="215"/>
      <c r="D29" s="215"/>
      <c r="E29" s="21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7"/>
    </row>
    <row r="30" spans="1:63" ht="13.5" customHeight="1" x14ac:dyDescent="0.2">
      <c r="A30" s="131"/>
      <c r="B30" s="131"/>
      <c r="C30" s="131"/>
      <c r="D30" s="131"/>
      <c r="E30" s="216" t="s">
        <v>2</v>
      </c>
      <c r="F30" s="619">
        <f>RelatorioFormador!F28</f>
        <v>0</v>
      </c>
      <c r="G30" s="620"/>
      <c r="H30" s="620"/>
      <c r="I30" s="620"/>
      <c r="J30" s="620"/>
      <c r="K30" s="621"/>
      <c r="L30" s="205"/>
      <c r="M30" s="205"/>
      <c r="N30" s="222" t="s">
        <v>3</v>
      </c>
      <c r="O30" s="622">
        <f>RelatorioFormador!O28</f>
        <v>0</v>
      </c>
      <c r="P30" s="623"/>
      <c r="Q30" s="624"/>
      <c r="R30" s="205"/>
      <c r="S30" s="205"/>
      <c r="T30" s="205"/>
      <c r="U30" s="216" t="s">
        <v>13</v>
      </c>
      <c r="V30" s="613">
        <f>RelatorioFormador!V28</f>
        <v>0</v>
      </c>
      <c r="W30" s="614"/>
      <c r="X30" s="614"/>
      <c r="Y30" s="614"/>
      <c r="Z30" s="614"/>
      <c r="AA30" s="614"/>
      <c r="AB30" s="615"/>
      <c r="AC30" s="223"/>
      <c r="AD30" s="224"/>
      <c r="AE30" s="225"/>
      <c r="AF30" s="225"/>
      <c r="AG30" s="224"/>
      <c r="AH30" s="224"/>
      <c r="AI30" s="224"/>
      <c r="AJ30" s="224"/>
      <c r="AK30" s="224"/>
      <c r="AL30" s="224"/>
      <c r="AM30" s="224"/>
      <c r="AN30" s="224"/>
      <c r="AO30" s="224"/>
      <c r="AP30" s="224"/>
      <c r="AQ30" s="224"/>
      <c r="AR30" s="224"/>
      <c r="AS30" s="224"/>
      <c r="AT30" s="224"/>
      <c r="AU30" s="224"/>
      <c r="AV30" s="224"/>
      <c r="AW30" s="224"/>
      <c r="AX30" s="224"/>
      <c r="AY30" s="224"/>
      <c r="AZ30" s="224"/>
      <c r="BA30" s="224"/>
      <c r="BB30" s="224"/>
      <c r="BC30" s="224"/>
      <c r="BD30" s="224"/>
      <c r="BE30" s="224"/>
      <c r="BF30" s="224"/>
      <c r="BG30" s="224"/>
      <c r="BH30" s="224"/>
      <c r="BI30" s="224"/>
      <c r="BJ30" s="224"/>
      <c r="BK30" s="224"/>
    </row>
    <row r="31" spans="1:63" ht="6" customHeight="1" x14ac:dyDescent="0.2">
      <c r="A31" s="215"/>
      <c r="B31" s="215"/>
      <c r="C31" s="226"/>
      <c r="D31" s="227"/>
      <c r="E31" s="227"/>
      <c r="F31" s="221"/>
      <c r="G31" s="221"/>
      <c r="H31" s="221"/>
      <c r="I31" s="221"/>
      <c r="J31" s="221"/>
      <c r="K31" s="221"/>
      <c r="L31" s="221"/>
      <c r="M31" s="221"/>
      <c r="N31" s="221"/>
      <c r="O31" s="221"/>
      <c r="P31" s="221"/>
      <c r="Q31" s="221"/>
      <c r="R31" s="221"/>
      <c r="S31" s="221"/>
      <c r="T31" s="221"/>
      <c r="U31" s="221"/>
      <c r="V31" s="221"/>
      <c r="W31" s="221"/>
      <c r="X31" s="221"/>
      <c r="Y31" s="221"/>
      <c r="Z31" s="221"/>
      <c r="AA31" s="221"/>
      <c r="AB31" s="228"/>
      <c r="AC31" s="229"/>
      <c r="AD31" s="230"/>
      <c r="AE31" s="231"/>
      <c r="AF31" s="231"/>
      <c r="AG31" s="230"/>
      <c r="AH31" s="230"/>
      <c r="AI31" s="230"/>
      <c r="AJ31" s="230"/>
      <c r="AK31" s="230"/>
      <c r="AL31" s="230"/>
      <c r="AM31" s="230"/>
      <c r="AN31" s="230"/>
      <c r="AO31" s="230"/>
      <c r="AP31" s="230"/>
      <c r="AQ31" s="230"/>
      <c r="AR31" s="230"/>
      <c r="AS31" s="230"/>
      <c r="AT31" s="230"/>
      <c r="AU31" s="230"/>
      <c r="AV31" s="230"/>
      <c r="AW31" s="230"/>
      <c r="AX31" s="230"/>
      <c r="AY31" s="230"/>
      <c r="AZ31" s="230"/>
      <c r="BA31" s="230"/>
      <c r="BB31" s="230"/>
      <c r="BC31" s="230"/>
      <c r="BD31" s="230"/>
      <c r="BE31" s="230"/>
      <c r="BF31" s="230"/>
      <c r="BG31" s="230"/>
      <c r="BH31" s="230"/>
      <c r="BI31" s="230"/>
      <c r="BJ31" s="230"/>
      <c r="BK31" s="230"/>
    </row>
    <row r="32" spans="1:63" ht="12.75" customHeight="1" x14ac:dyDescent="0.2">
      <c r="A32" s="215"/>
      <c r="B32" s="215"/>
      <c r="C32" s="226"/>
      <c r="D32" s="227"/>
      <c r="E32" s="216" t="str">
        <f>IF(R32=0,"Formador/a ► ","Formadores ► ")</f>
        <v xml:space="preserve">Formador/a ► </v>
      </c>
      <c r="F32" s="613">
        <f>RelatorioFormador!F30</f>
        <v>0</v>
      </c>
      <c r="G32" s="614"/>
      <c r="H32" s="614"/>
      <c r="I32" s="614"/>
      <c r="J32" s="614"/>
      <c r="K32" s="614"/>
      <c r="L32" s="614"/>
      <c r="M32" s="614"/>
      <c r="N32" s="614"/>
      <c r="O32" s="614"/>
      <c r="P32" s="615"/>
      <c r="Q32" s="175" t="str">
        <f>IF(R32&lt;&gt;0,"e","")</f>
        <v/>
      </c>
      <c r="R32" s="625">
        <v>0</v>
      </c>
      <c r="S32" s="626"/>
      <c r="T32" s="626"/>
      <c r="U32" s="626"/>
      <c r="V32" s="626"/>
      <c r="W32" s="626"/>
      <c r="X32" s="626"/>
      <c r="Y32" s="626"/>
      <c r="Z32" s="626"/>
      <c r="AA32" s="626"/>
      <c r="AB32" s="627"/>
      <c r="AC32" s="229"/>
      <c r="AD32" s="230"/>
      <c r="AE32" s="231"/>
      <c r="AF32" s="231"/>
      <c r="AG32" s="230"/>
      <c r="AH32" s="230"/>
      <c r="AI32" s="230"/>
      <c r="AJ32" s="230"/>
      <c r="AK32" s="230"/>
      <c r="AL32" s="230"/>
      <c r="AM32" s="230"/>
      <c r="AN32" s="230"/>
      <c r="AO32" s="230"/>
      <c r="AP32" s="230"/>
      <c r="AQ32" s="230"/>
      <c r="AR32" s="230"/>
      <c r="AS32" s="230"/>
      <c r="AT32" s="230"/>
      <c r="AU32" s="230"/>
      <c r="AV32" s="230"/>
      <c r="AW32" s="230"/>
      <c r="AX32" s="230"/>
      <c r="AY32" s="230"/>
      <c r="AZ32" s="230"/>
      <c r="BA32" s="230"/>
      <c r="BB32" s="230"/>
      <c r="BC32" s="230"/>
      <c r="BD32" s="230"/>
      <c r="BE32" s="230"/>
      <c r="BF32" s="230"/>
      <c r="BG32" s="230"/>
      <c r="BH32" s="230"/>
      <c r="BI32" s="230"/>
      <c r="BJ32" s="230"/>
      <c r="BK32" s="230"/>
    </row>
    <row r="33" spans="1:63" ht="6" customHeight="1" x14ac:dyDescent="0.2">
      <c r="A33" s="215"/>
      <c r="B33" s="215"/>
      <c r="C33" s="226"/>
      <c r="D33" s="227"/>
      <c r="E33" s="227"/>
      <c r="F33" s="221"/>
      <c r="G33" s="221"/>
      <c r="H33" s="221"/>
      <c r="I33" s="221"/>
      <c r="J33" s="221"/>
      <c r="K33" s="221"/>
      <c r="L33" s="221"/>
      <c r="M33" s="221"/>
      <c r="N33" s="221"/>
      <c r="O33" s="221"/>
      <c r="P33" s="221"/>
      <c r="Q33" s="221"/>
      <c r="R33" s="221"/>
      <c r="S33" s="221"/>
      <c r="T33" s="221"/>
      <c r="U33" s="221"/>
      <c r="V33" s="221"/>
      <c r="W33" s="221"/>
      <c r="X33" s="221"/>
      <c r="Y33" s="221"/>
      <c r="Z33" s="221"/>
      <c r="AA33" s="221"/>
      <c r="AB33" s="228"/>
      <c r="AC33" s="229"/>
      <c r="AD33" s="230"/>
      <c r="AE33" s="231"/>
      <c r="AF33" s="231"/>
      <c r="AG33" s="230"/>
      <c r="AH33" s="230"/>
      <c r="AI33" s="230"/>
      <c r="AJ33" s="230"/>
      <c r="AK33" s="230"/>
      <c r="AL33" s="230"/>
      <c r="AM33" s="230"/>
      <c r="AN33" s="230"/>
      <c r="AO33" s="230"/>
      <c r="AP33" s="230"/>
      <c r="AQ33" s="230"/>
      <c r="AR33" s="230"/>
      <c r="AS33" s="230"/>
      <c r="AT33" s="230"/>
      <c r="AU33" s="230"/>
      <c r="AV33" s="230"/>
      <c r="AW33" s="230"/>
      <c r="AX33" s="230"/>
      <c r="AY33" s="230"/>
      <c r="AZ33" s="230"/>
      <c r="BA33" s="230"/>
      <c r="BB33" s="230"/>
      <c r="BC33" s="230"/>
      <c r="BD33" s="230"/>
      <c r="BE33" s="230"/>
      <c r="BF33" s="230"/>
      <c r="BG33" s="230"/>
      <c r="BH33" s="230"/>
      <c r="BI33" s="230"/>
      <c r="BJ33" s="230"/>
      <c r="BK33" s="230"/>
    </row>
    <row r="34" spans="1:63" ht="13.5" customHeight="1" x14ac:dyDescent="0.2">
      <c r="A34" s="215"/>
      <c r="B34" s="215"/>
      <c r="C34" s="216"/>
      <c r="D34" s="232"/>
      <c r="E34" s="233" t="s">
        <v>14</v>
      </c>
      <c r="F34" s="608">
        <f>RelatorioFormador!F32</f>
        <v>0</v>
      </c>
      <c r="G34" s="609"/>
      <c r="H34" s="221"/>
      <c r="I34" s="221"/>
      <c r="J34" s="234"/>
      <c r="K34" s="234"/>
      <c r="L34" s="233" t="s">
        <v>15</v>
      </c>
      <c r="M34" s="315">
        <v>0</v>
      </c>
      <c r="N34" s="234"/>
      <c r="O34" s="234"/>
      <c r="P34" s="234"/>
      <c r="Q34" s="233"/>
      <c r="R34" s="132"/>
      <c r="S34" s="221"/>
      <c r="T34" s="221"/>
      <c r="U34" s="234"/>
      <c r="V34" s="233"/>
      <c r="W34" s="132"/>
      <c r="X34" s="221"/>
      <c r="Y34" s="221"/>
      <c r="Z34" s="233"/>
      <c r="AA34" s="233" t="s">
        <v>15</v>
      </c>
      <c r="AB34" s="247">
        <v>0</v>
      </c>
      <c r="AC34" s="223"/>
      <c r="AD34" s="224"/>
      <c r="AE34" s="225"/>
      <c r="AF34" s="225"/>
      <c r="AG34" s="224"/>
      <c r="AH34" s="224"/>
      <c r="AI34" s="224"/>
      <c r="AJ34" s="224"/>
      <c r="AK34" s="224"/>
      <c r="AL34" s="224"/>
      <c r="AM34" s="224"/>
      <c r="AN34" s="224"/>
      <c r="AO34" s="224"/>
      <c r="AP34" s="224"/>
      <c r="AQ34" s="224"/>
      <c r="AR34" s="224"/>
      <c r="AS34" s="224"/>
      <c r="AT34" s="224"/>
      <c r="AU34" s="224"/>
      <c r="AV34" s="224"/>
      <c r="AW34" s="224"/>
      <c r="AX34" s="224"/>
      <c r="AY34" s="224"/>
      <c r="AZ34" s="224"/>
      <c r="BA34" s="224"/>
      <c r="BB34" s="224"/>
      <c r="BC34" s="224"/>
      <c r="BD34" s="224"/>
      <c r="BE34" s="224"/>
      <c r="BF34" s="224"/>
      <c r="BG34" s="224"/>
      <c r="BH34" s="224"/>
      <c r="BI34" s="224"/>
      <c r="BJ34" s="224"/>
      <c r="BK34" s="224"/>
    </row>
    <row r="35" spans="1:63" ht="6" customHeight="1" x14ac:dyDescent="0.2">
      <c r="A35" s="215"/>
      <c r="B35" s="215"/>
      <c r="C35" s="216"/>
      <c r="D35" s="232"/>
      <c r="E35" s="232"/>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23"/>
      <c r="AD35" s="224"/>
      <c r="AE35" s="225"/>
      <c r="AF35" s="225"/>
      <c r="AG35" s="224"/>
      <c r="AH35" s="224"/>
      <c r="AI35" s="224"/>
      <c r="AJ35" s="224"/>
      <c r="AK35" s="224"/>
      <c r="AL35" s="224"/>
      <c r="AM35" s="224"/>
      <c r="AN35" s="224"/>
      <c r="AO35" s="224"/>
      <c r="AP35" s="224"/>
      <c r="AQ35" s="224"/>
      <c r="AR35" s="224"/>
      <c r="AS35" s="224"/>
      <c r="AT35" s="224"/>
      <c r="AU35" s="224"/>
      <c r="AV35" s="224"/>
      <c r="AW35" s="224"/>
      <c r="AX35" s="224"/>
      <c r="AY35" s="224"/>
      <c r="AZ35" s="224"/>
      <c r="BA35" s="224"/>
      <c r="BB35" s="224"/>
      <c r="BC35" s="224"/>
      <c r="BD35" s="224"/>
      <c r="BE35" s="224"/>
      <c r="BF35" s="224"/>
      <c r="BG35" s="224"/>
      <c r="BH35" s="224"/>
      <c r="BI35" s="224"/>
      <c r="BJ35" s="224"/>
      <c r="BK35" s="224"/>
    </row>
    <row r="36" spans="1:63" s="220" customFormat="1" ht="13.5" customHeight="1" x14ac:dyDescent="0.2">
      <c r="A36" s="214"/>
      <c r="B36" s="214"/>
      <c r="C36" s="215"/>
      <c r="D36" s="215"/>
      <c r="E36" s="233" t="s">
        <v>16</v>
      </c>
      <c r="F36" s="608">
        <f>RelatorioFormador!F34</f>
        <v>0</v>
      </c>
      <c r="G36" s="609"/>
      <c r="H36" s="234"/>
      <c r="I36" s="234"/>
      <c r="J36" s="234"/>
      <c r="K36" s="216" t="s">
        <v>17</v>
      </c>
      <c r="L36" s="248">
        <f>RelatorioFormador!L34</f>
        <v>0</v>
      </c>
      <c r="M36" s="214"/>
      <c r="N36" s="234"/>
      <c r="O36" s="234"/>
      <c r="P36" s="234"/>
      <c r="Q36" s="216" t="s">
        <v>18</v>
      </c>
      <c r="R36" s="610">
        <f>RelatorioFormador!R34</f>
        <v>0</v>
      </c>
      <c r="S36" s="611"/>
      <c r="T36" s="611"/>
      <c r="U36" s="611"/>
      <c r="V36" s="611"/>
      <c r="W36" s="611"/>
      <c r="X36" s="611"/>
      <c r="Y36" s="611"/>
      <c r="Z36" s="611"/>
      <c r="AA36" s="611"/>
      <c r="AB36" s="612"/>
      <c r="AC36" s="217"/>
      <c r="AD36" s="218"/>
      <c r="AE36" s="219"/>
      <c r="AF36" s="219"/>
      <c r="AG36" s="218"/>
      <c r="AH36" s="218"/>
      <c r="AI36" s="218"/>
      <c r="AJ36" s="218"/>
      <c r="AK36" s="218"/>
      <c r="AL36" s="218"/>
      <c r="AM36" s="218"/>
      <c r="AN36" s="218"/>
      <c r="AO36" s="218"/>
      <c r="AP36" s="218"/>
      <c r="AQ36" s="218"/>
      <c r="AR36" s="218"/>
      <c r="AS36" s="218"/>
      <c r="AT36" s="218"/>
      <c r="AU36" s="218"/>
      <c r="AV36" s="218"/>
      <c r="AW36" s="218"/>
      <c r="AX36" s="218"/>
      <c r="AY36" s="218"/>
      <c r="AZ36" s="218"/>
      <c r="BA36" s="218"/>
      <c r="BB36" s="218"/>
      <c r="BC36" s="218"/>
      <c r="BD36" s="218"/>
      <c r="BE36" s="218"/>
      <c r="BF36" s="218"/>
      <c r="BG36" s="218"/>
      <c r="BH36" s="218"/>
      <c r="BI36" s="218"/>
      <c r="BJ36" s="218"/>
      <c r="BK36" s="218"/>
    </row>
    <row r="37" spans="1:63" ht="6" customHeight="1" x14ac:dyDescent="0.2">
      <c r="A37" s="215"/>
      <c r="B37" s="214"/>
      <c r="C37" s="215"/>
      <c r="D37" s="215"/>
      <c r="E37" s="21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7"/>
    </row>
    <row r="38" spans="1:63" ht="12.75" x14ac:dyDescent="0.2">
      <c r="A38" s="215"/>
      <c r="B38" s="214"/>
      <c r="C38" s="215"/>
      <c r="D38" s="215"/>
      <c r="E38" s="222" t="s">
        <v>19</v>
      </c>
      <c r="F38" s="249">
        <f>RelatorioFormador!F36</f>
        <v>0</v>
      </c>
      <c r="G38" s="613">
        <f>RelatorioFormador!G36</f>
        <v>0</v>
      </c>
      <c r="H38" s="614"/>
      <c r="I38" s="614"/>
      <c r="J38" s="614"/>
      <c r="K38" s="614"/>
      <c r="L38" s="614"/>
      <c r="M38" s="614"/>
      <c r="N38" s="615"/>
      <c r="O38" s="205"/>
      <c r="P38" s="205"/>
      <c r="Q38" s="216" t="s">
        <v>20</v>
      </c>
      <c r="R38" s="616">
        <f>G38</f>
        <v>0</v>
      </c>
      <c r="S38" s="617"/>
      <c r="T38" s="617"/>
      <c r="U38" s="617"/>
      <c r="V38" s="617"/>
      <c r="W38" s="617"/>
      <c r="X38" s="617"/>
      <c r="Y38" s="617"/>
      <c r="Z38" s="617"/>
      <c r="AA38" s="617"/>
      <c r="AB38" s="618"/>
      <c r="AC38" s="207"/>
    </row>
    <row r="39" spans="1:63" ht="6" customHeight="1" x14ac:dyDescent="0.2">
      <c r="A39" s="215"/>
      <c r="B39" s="214"/>
      <c r="C39" s="215"/>
      <c r="D39" s="215"/>
      <c r="E39" s="215"/>
      <c r="F39" s="215"/>
      <c r="G39" s="215"/>
      <c r="H39" s="215"/>
      <c r="I39" s="215"/>
      <c r="J39" s="215"/>
      <c r="K39" s="215"/>
      <c r="L39" s="205"/>
      <c r="M39" s="205"/>
      <c r="N39" s="205"/>
      <c r="O39" s="205"/>
      <c r="P39" s="205"/>
      <c r="Q39" s="205"/>
      <c r="R39" s="205"/>
      <c r="S39" s="205"/>
      <c r="T39" s="205"/>
      <c r="U39" s="205"/>
      <c r="V39" s="205"/>
      <c r="W39" s="205"/>
      <c r="X39" s="205"/>
      <c r="Y39" s="205"/>
      <c r="Z39" s="205"/>
      <c r="AA39" s="205"/>
      <c r="AB39" s="205"/>
      <c r="AC39" s="207"/>
    </row>
    <row r="40" spans="1:63" ht="12.75" customHeight="1" x14ac:dyDescent="0.2">
      <c r="A40" s="215"/>
      <c r="B40" s="214"/>
      <c r="C40" s="215"/>
      <c r="D40" s="215"/>
      <c r="E40" s="216" t="s">
        <v>21</v>
      </c>
      <c r="F40" s="215"/>
      <c r="G40" s="215"/>
      <c r="H40" s="216" t="s">
        <v>22</v>
      </c>
      <c r="I40" s="249">
        <f>RelatorioFormador!I38</f>
        <v>0</v>
      </c>
      <c r="K40" s="215"/>
      <c r="L40" s="205"/>
      <c r="M40" s="241" t="s">
        <v>173</v>
      </c>
      <c r="N40" s="249">
        <f>RelatorioFormador!N38</f>
        <v>0</v>
      </c>
      <c r="Q40" s="222" t="s">
        <v>23</v>
      </c>
      <c r="R40" s="249">
        <f>RelatorioFormador!R38</f>
        <v>0</v>
      </c>
      <c r="S40" s="205"/>
      <c r="V40" s="216" t="s">
        <v>24</v>
      </c>
      <c r="W40" s="249">
        <f>RelatorioFormador!W38</f>
        <v>0</v>
      </c>
      <c r="X40" s="205"/>
      <c r="Y40" s="205"/>
      <c r="Z40" s="205"/>
      <c r="AA40" s="216" t="s">
        <v>25</v>
      </c>
      <c r="AB40" s="249">
        <f>RelatorioFormador!AB38</f>
        <v>0</v>
      </c>
      <c r="AC40" s="207"/>
    </row>
    <row r="41" spans="1:63" ht="6" customHeight="1" x14ac:dyDescent="0.2">
      <c r="A41" s="215"/>
      <c r="B41" s="214"/>
      <c r="C41" s="215"/>
      <c r="D41" s="215"/>
      <c r="E41" s="215"/>
      <c r="F41" s="215"/>
      <c r="G41" s="215"/>
      <c r="H41" s="215"/>
      <c r="I41" s="215"/>
      <c r="J41" s="215"/>
      <c r="K41" s="215"/>
      <c r="L41" s="205"/>
      <c r="M41" s="205"/>
      <c r="N41" s="205"/>
      <c r="O41" s="205"/>
      <c r="P41" s="205"/>
      <c r="Q41" s="205"/>
      <c r="R41" s="205"/>
      <c r="S41" s="205"/>
      <c r="T41" s="205"/>
      <c r="U41" s="205"/>
      <c r="V41" s="205"/>
      <c r="W41" s="205"/>
      <c r="X41" s="205"/>
      <c r="Y41" s="205"/>
      <c r="Z41" s="205"/>
      <c r="AA41" s="205"/>
      <c r="AB41" s="205"/>
      <c r="AC41" s="207"/>
    </row>
    <row r="42" spans="1:63" ht="12.75" customHeight="1" x14ac:dyDescent="0.2">
      <c r="A42" s="215"/>
      <c r="B42" s="214"/>
      <c r="C42" s="215"/>
      <c r="D42" s="215"/>
      <c r="E42" s="215"/>
      <c r="F42" s="216" t="s">
        <v>26</v>
      </c>
      <c r="G42" s="619">
        <f>RelatorioFormador!G42</f>
        <v>0</v>
      </c>
      <c r="H42" s="620"/>
      <c r="I42" s="620"/>
      <c r="J42" s="620"/>
      <c r="K42" s="620"/>
      <c r="L42" s="620"/>
      <c r="M42" s="620"/>
      <c r="N42" s="620"/>
      <c r="O42" s="620"/>
      <c r="P42" s="620"/>
      <c r="Q42" s="621"/>
      <c r="R42" s="205"/>
      <c r="S42" s="205"/>
      <c r="T42" s="205"/>
      <c r="U42" s="216" t="s">
        <v>11</v>
      </c>
      <c r="V42" s="613">
        <f>RelatorioFormador!V42</f>
        <v>0</v>
      </c>
      <c r="W42" s="614"/>
      <c r="X42" s="614"/>
      <c r="Y42" s="614"/>
      <c r="Z42" s="614"/>
      <c r="AA42" s="614"/>
      <c r="AB42" s="615"/>
      <c r="AC42" s="207"/>
    </row>
    <row r="43" spans="1:63" ht="6" customHeight="1" x14ac:dyDescent="0.2">
      <c r="A43" s="215"/>
      <c r="B43" s="214"/>
      <c r="C43" s="215"/>
      <c r="D43" s="215"/>
      <c r="E43" s="215"/>
      <c r="F43" s="215"/>
      <c r="G43" s="215"/>
      <c r="H43" s="215"/>
      <c r="I43" s="215"/>
      <c r="J43" s="215"/>
      <c r="K43" s="215"/>
      <c r="L43" s="205"/>
      <c r="M43" s="205"/>
      <c r="N43" s="205"/>
      <c r="O43" s="205"/>
      <c r="P43" s="205"/>
      <c r="Q43" s="205"/>
      <c r="R43" s="205"/>
      <c r="S43" s="205"/>
      <c r="T43" s="205"/>
      <c r="U43" s="205"/>
      <c r="V43" s="205"/>
      <c r="W43" s="205"/>
      <c r="X43" s="205"/>
      <c r="Y43" s="205"/>
      <c r="Z43" s="205"/>
      <c r="AA43" s="205"/>
      <c r="AB43" s="205"/>
      <c r="AC43" s="207"/>
    </row>
    <row r="44" spans="1:63" ht="12.75" x14ac:dyDescent="0.2">
      <c r="A44" s="215"/>
      <c r="B44" s="214"/>
      <c r="C44" s="215"/>
      <c r="D44" s="215"/>
      <c r="E44" s="215"/>
      <c r="F44" s="233" t="s">
        <v>27</v>
      </c>
      <c r="G44" s="670">
        <f>RelatorioFormador!G44</f>
        <v>0</v>
      </c>
      <c r="H44" s="671"/>
      <c r="I44" s="671"/>
      <c r="J44" s="672"/>
      <c r="K44" s="215"/>
      <c r="L44" s="205"/>
      <c r="M44" s="205"/>
      <c r="N44" s="205"/>
      <c r="O44" s="205"/>
      <c r="P44" s="233" t="s">
        <v>28</v>
      </c>
      <c r="Q44" s="670">
        <f>RelatorioFormador!Q44</f>
        <v>0</v>
      </c>
      <c r="R44" s="671"/>
      <c r="S44" s="671"/>
      <c r="T44" s="672"/>
      <c r="U44" s="205"/>
      <c r="V44" s="205"/>
      <c r="W44" s="205"/>
      <c r="X44" s="205"/>
      <c r="Y44" s="205"/>
      <c r="Z44" s="250"/>
      <c r="AA44" s="233" t="s">
        <v>29</v>
      </c>
      <c r="AB44" s="249">
        <f>RelatorioFormador!AB44</f>
        <v>0</v>
      </c>
      <c r="AC44" s="207"/>
    </row>
    <row r="45" spans="1:63" ht="6" customHeight="1" x14ac:dyDescent="0.2">
      <c r="A45" s="131"/>
      <c r="B45" s="250"/>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05"/>
      <c r="AC45" s="207"/>
    </row>
    <row r="46" spans="1:63" ht="12.75" customHeight="1" x14ac:dyDescent="0.2">
      <c r="A46" s="131"/>
      <c r="B46" s="250"/>
      <c r="C46" s="250"/>
      <c r="D46" s="250"/>
      <c r="E46" s="250"/>
      <c r="F46" s="250"/>
      <c r="G46" s="216" t="s">
        <v>30</v>
      </c>
      <c r="H46" s="250"/>
      <c r="I46" s="250"/>
      <c r="J46" s="216" t="s">
        <v>31</v>
      </c>
      <c r="K46" s="673">
        <f>I40*F34</f>
        <v>0</v>
      </c>
      <c r="L46" s="609"/>
      <c r="M46" s="250"/>
      <c r="N46" s="250"/>
      <c r="O46" s="216" t="s">
        <v>32</v>
      </c>
      <c r="P46" s="674"/>
      <c r="Q46" s="609"/>
      <c r="S46" s="250"/>
      <c r="T46" s="250"/>
      <c r="U46" s="216" t="s">
        <v>33</v>
      </c>
      <c r="V46" s="608"/>
      <c r="W46" s="609"/>
      <c r="X46" s="250"/>
      <c r="Y46" s="250"/>
      <c r="Z46" s="233" t="s">
        <v>34</v>
      </c>
      <c r="AA46" s="663" t="e">
        <f>V46/P46</f>
        <v>#DIV/0!</v>
      </c>
      <c r="AB46" s="664"/>
      <c r="AC46" s="207"/>
    </row>
    <row r="47" spans="1:63" ht="12.75" customHeight="1" x14ac:dyDescent="0.2">
      <c r="A47" s="131"/>
      <c r="B47" s="250"/>
      <c r="C47" s="250"/>
      <c r="D47" s="250"/>
      <c r="E47" s="250"/>
      <c r="F47" s="250"/>
      <c r="G47" s="250"/>
      <c r="H47" s="250"/>
      <c r="I47" s="250"/>
      <c r="J47" s="250"/>
      <c r="K47" s="250"/>
      <c r="L47" s="250"/>
      <c r="M47" s="250"/>
      <c r="N47" s="250"/>
      <c r="O47" s="250"/>
      <c r="P47" s="250"/>
      <c r="Q47" s="250"/>
      <c r="R47" s="250"/>
      <c r="S47" s="250"/>
      <c r="T47" s="250"/>
      <c r="U47" s="250"/>
      <c r="V47" s="250"/>
      <c r="W47" s="250"/>
      <c r="X47" s="250"/>
      <c r="Y47" s="250"/>
      <c r="Z47" s="250"/>
      <c r="AA47" s="250"/>
      <c r="AB47" s="205"/>
      <c r="AC47" s="207"/>
    </row>
    <row r="48" spans="1:63" ht="16.5" customHeight="1" x14ac:dyDescent="0.2">
      <c r="A48" s="306" t="s">
        <v>35</v>
      </c>
      <c r="B48" s="310"/>
      <c r="C48" s="310"/>
      <c r="D48" s="310"/>
      <c r="E48" s="310"/>
      <c r="F48" s="310"/>
      <c r="G48" s="310"/>
      <c r="H48" s="310"/>
      <c r="I48" s="310"/>
      <c r="J48" s="250"/>
      <c r="K48" s="251"/>
      <c r="M48" s="131"/>
      <c r="N48" s="131"/>
      <c r="O48" s="131"/>
      <c r="P48" s="131"/>
      <c r="Q48" s="250"/>
      <c r="R48" s="250"/>
      <c r="S48" s="250"/>
      <c r="T48" s="250"/>
      <c r="U48" s="205"/>
      <c r="V48" s="205"/>
      <c r="Y48" s="205"/>
      <c r="Z48" s="216"/>
      <c r="AA48" s="216"/>
      <c r="AB48" s="216"/>
      <c r="AC48" s="207"/>
    </row>
    <row r="49" spans="1:31" ht="21.75" customHeight="1" x14ac:dyDescent="0.2">
      <c r="A49" s="131"/>
      <c r="B49" s="213"/>
      <c r="C49" s="250"/>
      <c r="D49" s="250"/>
      <c r="E49" s="250"/>
      <c r="F49" s="250"/>
      <c r="G49" s="250"/>
      <c r="H49" s="250"/>
      <c r="I49" s="216" t="s">
        <v>36</v>
      </c>
      <c r="J49" s="250"/>
      <c r="K49" s="131"/>
      <c r="L49" s="131"/>
      <c r="M49" s="131"/>
      <c r="N49" s="131"/>
      <c r="O49" s="250"/>
      <c r="P49" s="131"/>
      <c r="Q49" s="233" t="s">
        <v>51</v>
      </c>
      <c r="R49" s="252"/>
      <c r="S49" s="250"/>
      <c r="T49" s="250"/>
      <c r="U49" s="250"/>
      <c r="V49" s="250"/>
      <c r="W49" s="250"/>
      <c r="X49" s="250"/>
      <c r="Y49" s="250"/>
      <c r="Z49" s="216" t="s">
        <v>37</v>
      </c>
      <c r="AA49" s="663" t="e">
        <f>IF(AE50&lt;=25%,"Não houve",AE50)</f>
        <v>#DIV/0!</v>
      </c>
      <c r="AB49" s="664"/>
      <c r="AC49" s="207"/>
      <c r="AE49" s="253" t="s">
        <v>38</v>
      </c>
    </row>
    <row r="50" spans="1:31" ht="16.5" customHeight="1" x14ac:dyDescent="0.2">
      <c r="A50" s="131"/>
      <c r="B50" s="250"/>
      <c r="C50" s="250"/>
      <c r="D50" s="250"/>
      <c r="E50" s="250"/>
      <c r="F50" s="215"/>
      <c r="G50" s="215"/>
      <c r="AB50" s="216" t="s">
        <v>39</v>
      </c>
      <c r="AC50" s="207"/>
      <c r="AE50" s="254" t="e">
        <f>100%-(R40/I40)</f>
        <v>#DIV/0!</v>
      </c>
    </row>
    <row r="51" spans="1:31" ht="12.75" customHeight="1" x14ac:dyDescent="0.2">
      <c r="A51" s="131"/>
      <c r="B51" s="250"/>
      <c r="C51" s="250"/>
      <c r="D51" s="250"/>
      <c r="E51" s="250"/>
      <c r="H51" s="252" t="s">
        <v>40</v>
      </c>
      <c r="I51" s="249">
        <f>RelatorioFormador!G52</f>
        <v>0</v>
      </c>
      <c r="K51" s="200"/>
      <c r="L51" s="200"/>
      <c r="M51" s="200"/>
      <c r="N51" s="200"/>
      <c r="O51" s="200"/>
      <c r="P51" s="200"/>
      <c r="Q51" s="200"/>
      <c r="R51" s="200"/>
      <c r="S51" s="200"/>
      <c r="T51" s="200"/>
      <c r="U51" s="200"/>
      <c r="V51" s="200"/>
      <c r="W51" s="200"/>
      <c r="X51" s="200"/>
      <c r="Y51" s="200"/>
      <c r="Z51" s="200"/>
      <c r="AA51" s="200"/>
      <c r="AB51" s="200"/>
      <c r="AC51" s="207"/>
    </row>
    <row r="52" spans="1:31" ht="9.75" customHeight="1" x14ac:dyDescent="0.2">
      <c r="A52" s="131"/>
      <c r="B52" s="250"/>
      <c r="C52" s="250"/>
      <c r="D52" s="250"/>
      <c r="E52" s="250"/>
      <c r="H52" s="255"/>
      <c r="I52" s="250"/>
      <c r="M52" s="675"/>
      <c r="N52" s="675"/>
      <c r="O52" s="675"/>
      <c r="P52" s="675"/>
      <c r="Q52" s="675"/>
      <c r="R52" s="675"/>
      <c r="S52" s="675"/>
      <c r="T52" s="675"/>
      <c r="U52" s="675"/>
      <c r="V52" s="675"/>
      <c r="W52" s="250"/>
      <c r="X52" s="250"/>
      <c r="Y52" s="250"/>
      <c r="Z52" s="250"/>
      <c r="AA52" s="250"/>
      <c r="AB52" s="250"/>
      <c r="AC52" s="207"/>
    </row>
    <row r="53" spans="1:31" ht="12.75" customHeight="1" x14ac:dyDescent="0.2">
      <c r="A53" s="131"/>
      <c r="B53" s="250"/>
      <c r="C53" s="250"/>
      <c r="D53" s="250"/>
      <c r="E53" s="250"/>
      <c r="H53" s="256" t="s">
        <v>41</v>
      </c>
      <c r="I53" s="249">
        <f>RelatorioFormador!G54</f>
        <v>0</v>
      </c>
      <c r="M53" s="675"/>
      <c r="N53" s="675"/>
      <c r="O53" s="675"/>
      <c r="P53" s="675"/>
      <c r="Q53" s="675"/>
      <c r="R53" s="675"/>
      <c r="S53" s="675"/>
      <c r="T53" s="675"/>
      <c r="U53" s="675"/>
      <c r="V53" s="675"/>
      <c r="W53" s="250"/>
      <c r="X53" s="250"/>
      <c r="Y53" s="250"/>
      <c r="Z53" s="250"/>
      <c r="AA53" s="252" t="s">
        <v>42</v>
      </c>
      <c r="AB53" s="246">
        <f>RelatorioFormador!AB52</f>
        <v>0</v>
      </c>
      <c r="AC53" s="207"/>
    </row>
    <row r="54" spans="1:31" ht="9.75" customHeight="1" x14ac:dyDescent="0.2">
      <c r="A54" s="131"/>
      <c r="B54" s="250"/>
      <c r="C54" s="250"/>
      <c r="D54" s="250"/>
      <c r="E54" s="250"/>
      <c r="H54" s="255"/>
      <c r="I54" s="250"/>
      <c r="J54" s="250"/>
      <c r="K54" s="250"/>
      <c r="M54" s="675"/>
      <c r="N54" s="675"/>
      <c r="O54" s="675"/>
      <c r="P54" s="675"/>
      <c r="Q54" s="675"/>
      <c r="R54" s="675"/>
      <c r="S54" s="675"/>
      <c r="T54" s="675"/>
      <c r="U54" s="675"/>
      <c r="V54" s="675"/>
      <c r="W54" s="250"/>
      <c r="X54" s="250"/>
      <c r="Y54" s="250"/>
      <c r="Z54" s="250"/>
      <c r="AA54" s="255"/>
      <c r="AB54" s="250"/>
      <c r="AC54" s="207"/>
    </row>
    <row r="55" spans="1:31" ht="12.75" customHeight="1" x14ac:dyDescent="0.2">
      <c r="A55" s="131"/>
      <c r="B55" s="250"/>
      <c r="C55" s="250"/>
      <c r="D55" s="250"/>
      <c r="E55" s="250"/>
      <c r="H55" s="252" t="s">
        <v>43</v>
      </c>
      <c r="I55" s="249">
        <f>RelatorioFormador!G56</f>
        <v>0</v>
      </c>
      <c r="J55" s="250"/>
      <c r="K55" s="250"/>
      <c r="M55" s="675"/>
      <c r="N55" s="675"/>
      <c r="O55" s="675"/>
      <c r="P55" s="675"/>
      <c r="Q55" s="675"/>
      <c r="R55" s="675"/>
      <c r="S55" s="675"/>
      <c r="T55" s="675"/>
      <c r="U55" s="675"/>
      <c r="V55" s="675"/>
      <c r="W55" s="250"/>
      <c r="X55" s="250"/>
      <c r="Y55" s="250"/>
      <c r="Z55" s="250"/>
      <c r="AA55" s="256" t="s">
        <v>44</v>
      </c>
      <c r="AB55" s="246">
        <f>RelatorioFormador!AB54</f>
        <v>0</v>
      </c>
      <c r="AC55" s="207"/>
    </row>
    <row r="56" spans="1:31" ht="9.75" customHeight="1" x14ac:dyDescent="0.2">
      <c r="A56" s="131"/>
      <c r="B56" s="250"/>
      <c r="C56" s="250"/>
      <c r="D56" s="250"/>
      <c r="E56" s="250"/>
      <c r="H56" s="255"/>
      <c r="I56" s="250"/>
      <c r="J56" s="250"/>
      <c r="K56" s="250"/>
      <c r="M56" s="675"/>
      <c r="N56" s="675"/>
      <c r="O56" s="675"/>
      <c r="P56" s="675"/>
      <c r="Q56" s="675"/>
      <c r="R56" s="675"/>
      <c r="S56" s="675"/>
      <c r="T56" s="675"/>
      <c r="U56" s="675"/>
      <c r="V56" s="675"/>
      <c r="W56" s="250"/>
      <c r="X56" s="250"/>
      <c r="Y56" s="250"/>
      <c r="Z56" s="250"/>
      <c r="AA56" s="255"/>
      <c r="AB56" s="250"/>
      <c r="AC56" s="207"/>
    </row>
    <row r="57" spans="1:31" ht="12.75" customHeight="1" x14ac:dyDescent="0.2">
      <c r="A57" s="131"/>
      <c r="B57" s="250"/>
      <c r="C57" s="250"/>
      <c r="D57" s="250"/>
      <c r="E57" s="250"/>
      <c r="H57" s="252" t="s">
        <v>45</v>
      </c>
      <c r="I57" s="249">
        <f>RelatorioFormador!G58</f>
        <v>0</v>
      </c>
      <c r="J57" s="250"/>
      <c r="K57" s="250"/>
      <c r="M57" s="675"/>
      <c r="N57" s="675"/>
      <c r="O57" s="675"/>
      <c r="P57" s="675"/>
      <c r="Q57" s="675"/>
      <c r="R57" s="675"/>
      <c r="S57" s="675"/>
      <c r="T57" s="675"/>
      <c r="U57" s="675"/>
      <c r="V57" s="675"/>
      <c r="W57" s="250"/>
      <c r="X57" s="250"/>
      <c r="Y57" s="250"/>
      <c r="Z57" s="250"/>
      <c r="AA57" s="256" t="s">
        <v>46</v>
      </c>
      <c r="AB57" s="246">
        <f>RelatorioFormador!AB54</f>
        <v>0</v>
      </c>
      <c r="AC57" s="207"/>
    </row>
    <row r="58" spans="1:31" ht="9.75" customHeight="1" x14ac:dyDescent="0.2">
      <c r="A58" s="131"/>
      <c r="B58" s="250"/>
      <c r="C58" s="250"/>
      <c r="D58" s="250"/>
      <c r="E58" s="250"/>
      <c r="H58" s="255"/>
      <c r="I58" s="250"/>
      <c r="J58" s="250"/>
      <c r="K58" s="250"/>
      <c r="M58" s="675"/>
      <c r="N58" s="675"/>
      <c r="O58" s="675"/>
      <c r="P58" s="675"/>
      <c r="Q58" s="675"/>
      <c r="R58" s="675"/>
      <c r="S58" s="675"/>
      <c r="T58" s="675"/>
      <c r="U58" s="675"/>
      <c r="V58" s="675"/>
      <c r="W58" s="250"/>
      <c r="X58" s="250"/>
      <c r="Y58" s="250"/>
      <c r="Z58" s="250"/>
      <c r="AA58" s="255"/>
      <c r="AB58" s="250"/>
      <c r="AC58" s="207"/>
    </row>
    <row r="59" spans="1:31" ht="12.75" customHeight="1" x14ac:dyDescent="0.2">
      <c r="A59" s="131"/>
      <c r="B59" s="250"/>
      <c r="C59" s="250"/>
      <c r="D59" s="250"/>
      <c r="E59" s="250"/>
      <c r="H59" s="252" t="s">
        <v>47</v>
      </c>
      <c r="I59" s="249">
        <f>RelatorioFormador!G60</f>
        <v>0</v>
      </c>
      <c r="J59" s="250"/>
      <c r="K59" s="250"/>
      <c r="M59" s="675"/>
      <c r="N59" s="675"/>
      <c r="O59" s="675"/>
      <c r="P59" s="675"/>
      <c r="Q59" s="675"/>
      <c r="R59" s="675"/>
      <c r="S59" s="675"/>
      <c r="T59" s="675"/>
      <c r="U59" s="675"/>
      <c r="V59" s="675"/>
      <c r="W59" s="250"/>
      <c r="X59" s="250"/>
      <c r="Y59" s="250"/>
      <c r="Z59" s="250"/>
      <c r="AA59" s="252" t="s">
        <v>48</v>
      </c>
      <c r="AB59" s="246">
        <f>RelatorioFormador!AB58</f>
        <v>0</v>
      </c>
      <c r="AC59" s="207"/>
    </row>
    <row r="60" spans="1:31" ht="9.75" customHeight="1" x14ac:dyDescent="0.2">
      <c r="A60" s="131"/>
      <c r="B60" s="250"/>
      <c r="C60" s="250"/>
      <c r="D60" s="250"/>
      <c r="E60" s="250"/>
      <c r="H60" s="255"/>
      <c r="I60" s="250"/>
      <c r="J60" s="250"/>
      <c r="K60" s="250"/>
      <c r="M60" s="675"/>
      <c r="N60" s="675"/>
      <c r="O60" s="675"/>
      <c r="P60" s="675"/>
      <c r="Q60" s="675"/>
      <c r="R60" s="675"/>
      <c r="S60" s="675"/>
      <c r="T60" s="675"/>
      <c r="U60" s="675"/>
      <c r="V60" s="675"/>
      <c r="W60" s="250"/>
      <c r="X60" s="250"/>
      <c r="Y60" s="250"/>
      <c r="Z60" s="250"/>
      <c r="AA60" s="255"/>
      <c r="AB60" s="205"/>
      <c r="AC60" s="207"/>
    </row>
    <row r="61" spans="1:31" ht="12.75" customHeight="1" x14ac:dyDescent="0.2">
      <c r="A61" s="131"/>
      <c r="B61" s="250"/>
      <c r="C61" s="250"/>
      <c r="D61" s="250"/>
      <c r="E61" s="250"/>
      <c r="H61" s="252" t="s">
        <v>49</v>
      </c>
      <c r="I61" s="249">
        <f>RelatorioFormador!G62</f>
        <v>0</v>
      </c>
      <c r="J61" s="250"/>
      <c r="K61" s="250"/>
      <c r="M61" s="675"/>
      <c r="N61" s="675"/>
      <c r="O61" s="675"/>
      <c r="P61" s="675"/>
      <c r="Q61" s="675"/>
      <c r="R61" s="675"/>
      <c r="S61" s="675"/>
      <c r="T61" s="675"/>
      <c r="U61" s="675"/>
      <c r="V61" s="675"/>
      <c r="W61" s="250"/>
      <c r="X61" s="250"/>
      <c r="Y61" s="250"/>
      <c r="Z61" s="250"/>
      <c r="AA61" s="252" t="s">
        <v>50</v>
      </c>
      <c r="AB61" s="246">
        <f>RelatorioFormador!AB60</f>
        <v>0</v>
      </c>
      <c r="AC61" s="207"/>
    </row>
    <row r="62" spans="1:31" ht="9.75" customHeight="1" x14ac:dyDescent="0.2">
      <c r="A62" s="131"/>
      <c r="B62" s="250"/>
      <c r="C62" s="250"/>
      <c r="D62" s="250"/>
      <c r="E62" s="250"/>
      <c r="F62" s="250"/>
      <c r="G62" s="250"/>
      <c r="H62" s="250"/>
      <c r="I62" s="250"/>
      <c r="J62" s="250"/>
      <c r="K62" s="250"/>
      <c r="M62" s="675"/>
      <c r="N62" s="675"/>
      <c r="O62" s="675"/>
      <c r="P62" s="675"/>
      <c r="Q62" s="675"/>
      <c r="R62" s="675"/>
      <c r="S62" s="675"/>
      <c r="T62" s="675"/>
      <c r="U62" s="675"/>
      <c r="V62" s="675"/>
      <c r="W62" s="250"/>
      <c r="X62" s="250"/>
      <c r="Y62" s="250"/>
      <c r="Z62" s="250"/>
      <c r="AA62" s="255"/>
      <c r="AB62" s="205"/>
      <c r="AC62" s="207"/>
    </row>
    <row r="63" spans="1:31" ht="12.75" customHeight="1" x14ac:dyDescent="0.2">
      <c r="A63" s="131"/>
      <c r="B63" s="250"/>
      <c r="C63" s="250"/>
      <c r="D63" s="250"/>
      <c r="E63" s="250"/>
      <c r="F63" s="250"/>
      <c r="G63" s="233" t="s">
        <v>51</v>
      </c>
      <c r="I63" s="250"/>
      <c r="J63" s="250"/>
      <c r="K63" s="250"/>
      <c r="M63" s="675"/>
      <c r="N63" s="675"/>
      <c r="O63" s="675"/>
      <c r="P63" s="675"/>
      <c r="Q63" s="675"/>
      <c r="R63" s="675"/>
      <c r="S63" s="675"/>
      <c r="T63" s="675"/>
      <c r="U63" s="675"/>
      <c r="V63" s="675"/>
      <c r="W63" s="250"/>
      <c r="X63" s="250"/>
      <c r="Y63" s="250"/>
      <c r="Z63" s="250"/>
      <c r="AA63" s="252" t="s">
        <v>52</v>
      </c>
      <c r="AB63" s="246">
        <f>RelatorioFormador!AB62</f>
        <v>0</v>
      </c>
      <c r="AC63" s="207"/>
    </row>
    <row r="64" spans="1:31" ht="9.75" customHeight="1" x14ac:dyDescent="0.2">
      <c r="A64" s="131"/>
      <c r="B64" s="250"/>
      <c r="C64" s="250"/>
      <c r="D64" s="250"/>
      <c r="E64" s="250"/>
      <c r="F64" s="250"/>
      <c r="G64" s="250"/>
      <c r="H64" s="250"/>
      <c r="I64" s="250"/>
      <c r="J64" s="250"/>
      <c r="K64" s="250"/>
      <c r="M64" s="675"/>
      <c r="N64" s="675"/>
      <c r="O64" s="675"/>
      <c r="P64" s="675"/>
      <c r="Q64" s="675"/>
      <c r="R64" s="675"/>
      <c r="S64" s="675"/>
      <c r="T64" s="675"/>
      <c r="U64" s="675"/>
      <c r="V64" s="675"/>
      <c r="W64" s="250"/>
      <c r="X64" s="250"/>
      <c r="Y64" s="250"/>
      <c r="Z64" s="250"/>
      <c r="AA64" s="250"/>
      <c r="AB64" s="205"/>
      <c r="AC64" s="207"/>
    </row>
    <row r="65" spans="1:63" ht="12.75" customHeight="1" x14ac:dyDescent="0.2">
      <c r="A65" s="131"/>
      <c r="B65" s="250"/>
      <c r="C65" s="250"/>
      <c r="D65" s="250"/>
      <c r="E65" s="250"/>
      <c r="F65" s="252" t="s">
        <v>53</v>
      </c>
      <c r="G65" s="249">
        <f>RelatorioFormador!G66</f>
        <v>0</v>
      </c>
      <c r="H65" s="250"/>
      <c r="I65" s="250"/>
      <c r="J65" s="250"/>
      <c r="K65" s="250"/>
      <c r="M65" s="675"/>
      <c r="N65" s="675"/>
      <c r="O65" s="675"/>
      <c r="P65" s="675"/>
      <c r="Q65" s="675"/>
      <c r="R65" s="675"/>
      <c r="S65" s="675"/>
      <c r="T65" s="675"/>
      <c r="U65" s="675"/>
      <c r="V65" s="675"/>
      <c r="W65" s="250"/>
      <c r="X65" s="250"/>
      <c r="Y65" s="250"/>
      <c r="Z65" s="250"/>
      <c r="AA65" s="250"/>
      <c r="AB65" s="205"/>
      <c r="AC65" s="207"/>
    </row>
    <row r="66" spans="1:63" ht="9.75" customHeight="1" x14ac:dyDescent="0.2">
      <c r="A66" s="131"/>
      <c r="B66" s="250"/>
      <c r="C66" s="250"/>
      <c r="D66" s="250"/>
      <c r="E66" s="250"/>
      <c r="F66" s="255"/>
      <c r="G66" s="250"/>
      <c r="H66" s="250"/>
      <c r="I66" s="250"/>
      <c r="J66" s="250"/>
      <c r="K66" s="250"/>
      <c r="M66" s="675"/>
      <c r="N66" s="675"/>
      <c r="O66" s="675"/>
      <c r="P66" s="675"/>
      <c r="Q66" s="675"/>
      <c r="R66" s="675"/>
      <c r="S66" s="675"/>
      <c r="T66" s="675"/>
      <c r="U66" s="675"/>
      <c r="V66" s="675"/>
      <c r="W66" s="250"/>
      <c r="X66" s="250"/>
      <c r="Y66" s="250"/>
      <c r="Z66" s="250"/>
      <c r="AA66" s="250"/>
      <c r="AB66" s="205"/>
      <c r="AC66" s="207"/>
    </row>
    <row r="67" spans="1:63" ht="12.75" customHeight="1" x14ac:dyDescent="0.2">
      <c r="A67" s="131"/>
      <c r="B67" s="250"/>
      <c r="C67" s="250"/>
      <c r="D67" s="250"/>
      <c r="E67" s="250"/>
      <c r="F67" s="252" t="s">
        <v>54</v>
      </c>
      <c r="G67" s="249">
        <f>RelatorioFormador!G68</f>
        <v>0</v>
      </c>
      <c r="H67" s="250"/>
      <c r="I67" s="250"/>
      <c r="J67" s="250"/>
      <c r="K67" s="250"/>
      <c r="M67" s="675"/>
      <c r="N67" s="675"/>
      <c r="O67" s="675"/>
      <c r="P67" s="675"/>
      <c r="Q67" s="675"/>
      <c r="R67" s="675"/>
      <c r="S67" s="675"/>
      <c r="T67" s="675"/>
      <c r="U67" s="675"/>
      <c r="V67" s="675"/>
      <c r="W67" s="250"/>
      <c r="X67" s="250"/>
      <c r="Y67" s="250"/>
      <c r="Z67" s="250"/>
      <c r="AA67" s="250"/>
      <c r="AB67" s="205"/>
      <c r="AC67" s="207"/>
    </row>
    <row r="68" spans="1:63" ht="9.75" customHeight="1" x14ac:dyDescent="0.2">
      <c r="A68" s="131"/>
      <c r="B68" s="250"/>
      <c r="C68" s="250"/>
      <c r="D68" s="250"/>
      <c r="E68" s="250"/>
      <c r="F68" s="250"/>
      <c r="G68" s="250"/>
      <c r="H68" s="250"/>
      <c r="I68" s="250"/>
      <c r="J68" s="250"/>
      <c r="K68" s="250"/>
      <c r="M68" s="675"/>
      <c r="N68" s="675"/>
      <c r="O68" s="675"/>
      <c r="P68" s="675"/>
      <c r="Q68" s="675"/>
      <c r="R68" s="675"/>
      <c r="S68" s="675"/>
      <c r="T68" s="675"/>
      <c r="U68" s="675"/>
      <c r="V68" s="675"/>
      <c r="W68" s="250"/>
      <c r="X68" s="250"/>
      <c r="Y68" s="250"/>
      <c r="Z68" s="250"/>
      <c r="AA68" s="250"/>
      <c r="AB68" s="205"/>
      <c r="AC68" s="207"/>
    </row>
    <row r="69" spans="1:63" ht="12.75" customHeight="1" x14ac:dyDescent="0.2">
      <c r="A69" s="131"/>
      <c r="B69" s="250"/>
      <c r="C69" s="250"/>
      <c r="D69" s="250"/>
      <c r="E69" s="250"/>
      <c r="F69" s="250"/>
      <c r="G69" s="250"/>
      <c r="H69" s="216"/>
      <c r="I69" s="250"/>
      <c r="J69" s="250"/>
      <c r="K69" s="250"/>
      <c r="M69" s="675"/>
      <c r="N69" s="675"/>
      <c r="O69" s="675"/>
      <c r="P69" s="675"/>
      <c r="Q69" s="675"/>
      <c r="R69" s="675"/>
      <c r="S69" s="675"/>
      <c r="T69" s="675"/>
      <c r="U69" s="675"/>
      <c r="V69" s="675"/>
      <c r="W69" s="250"/>
      <c r="X69" s="250"/>
      <c r="Y69" s="250"/>
      <c r="Z69" s="250"/>
      <c r="AA69" s="250"/>
      <c r="AB69" s="205"/>
      <c r="AC69" s="207"/>
    </row>
    <row r="70" spans="1:63" ht="9.75" customHeight="1" x14ac:dyDescent="0.2">
      <c r="A70" s="131"/>
      <c r="B70" s="250"/>
      <c r="C70" s="250"/>
      <c r="D70" s="250"/>
      <c r="E70" s="250"/>
      <c r="F70" s="250"/>
      <c r="G70" s="250"/>
      <c r="H70" s="250"/>
      <c r="I70" s="250"/>
      <c r="J70" s="250"/>
      <c r="K70" s="250"/>
      <c r="M70" s="675"/>
      <c r="N70" s="675"/>
      <c r="O70" s="675"/>
      <c r="P70" s="675"/>
      <c r="Q70" s="675"/>
      <c r="R70" s="675"/>
      <c r="S70" s="675"/>
      <c r="T70" s="675"/>
      <c r="U70" s="675"/>
      <c r="V70" s="675"/>
      <c r="W70" s="250"/>
      <c r="X70" s="250"/>
      <c r="Y70" s="250"/>
      <c r="Z70" s="250"/>
      <c r="AA70" s="250"/>
      <c r="AB70" s="205"/>
      <c r="AC70" s="207"/>
    </row>
    <row r="71" spans="1:63" ht="12.75" customHeight="1" x14ac:dyDescent="0.2">
      <c r="A71" s="131"/>
      <c r="B71" s="250"/>
      <c r="C71" s="250"/>
      <c r="D71" s="250"/>
      <c r="E71" s="250"/>
      <c r="G71" s="252"/>
      <c r="I71" s="250"/>
      <c r="J71" s="250"/>
      <c r="K71" s="250"/>
      <c r="M71" s="675"/>
      <c r="N71" s="675"/>
      <c r="O71" s="675"/>
      <c r="P71" s="675"/>
      <c r="Q71" s="675"/>
      <c r="R71" s="675"/>
      <c r="S71" s="675"/>
      <c r="T71" s="675"/>
      <c r="U71" s="675"/>
      <c r="V71" s="675"/>
      <c r="AB71" s="205"/>
      <c r="AC71" s="207"/>
    </row>
    <row r="72" spans="1:63" ht="9.75" customHeight="1" x14ac:dyDescent="0.2">
      <c r="A72" s="131"/>
      <c r="B72" s="250"/>
      <c r="C72" s="250"/>
      <c r="G72" s="259"/>
      <c r="H72" s="250"/>
      <c r="I72" s="250"/>
      <c r="J72" s="250"/>
      <c r="K72" s="250"/>
      <c r="M72" s="675"/>
      <c r="N72" s="675"/>
      <c r="O72" s="675"/>
      <c r="P72" s="675"/>
      <c r="Q72" s="675"/>
      <c r="R72" s="675"/>
      <c r="S72" s="675"/>
      <c r="T72" s="675"/>
      <c r="U72" s="675"/>
      <c r="V72" s="675"/>
      <c r="W72" s="250"/>
      <c r="X72" s="250"/>
      <c r="Y72" s="250"/>
      <c r="Z72" s="250"/>
      <c r="AA72" s="250"/>
      <c r="AB72" s="205"/>
      <c r="AC72" s="207"/>
    </row>
    <row r="73" spans="1:63" ht="12.75" x14ac:dyDescent="0.2">
      <c r="A73" s="131"/>
      <c r="B73" s="250"/>
      <c r="C73" s="250"/>
      <c r="D73" s="250"/>
      <c r="E73" s="250"/>
      <c r="G73" s="252"/>
      <c r="I73" s="250"/>
      <c r="J73" s="250"/>
      <c r="K73" s="250"/>
      <c r="M73" s="675"/>
      <c r="N73" s="675"/>
      <c r="O73" s="675"/>
      <c r="P73" s="675"/>
      <c r="Q73" s="675"/>
      <c r="R73" s="675"/>
      <c r="S73" s="675"/>
      <c r="T73" s="675"/>
      <c r="U73" s="675"/>
      <c r="V73" s="675"/>
      <c r="W73" s="250"/>
      <c r="X73" s="665" t="s">
        <v>55</v>
      </c>
      <c r="Y73" s="666"/>
      <c r="Z73" s="667"/>
      <c r="AA73" s="257">
        <f>RelatorioFormador!Y106</f>
        <v>0</v>
      </c>
      <c r="AB73" s="205"/>
      <c r="AC73" s="207"/>
    </row>
    <row r="74" spans="1:63" ht="9.75" customHeight="1" x14ac:dyDescent="0.2">
      <c r="A74" s="131"/>
      <c r="B74" s="250"/>
      <c r="C74" s="250"/>
      <c r="G74" s="259"/>
      <c r="H74" s="216"/>
      <c r="I74" s="250"/>
      <c r="J74" s="250"/>
      <c r="K74" s="250"/>
      <c r="M74" s="675"/>
      <c r="N74" s="675"/>
      <c r="O74" s="675"/>
      <c r="P74" s="675"/>
      <c r="Q74" s="675"/>
      <c r="R74" s="675"/>
      <c r="S74" s="675"/>
      <c r="T74" s="675"/>
      <c r="U74" s="675"/>
      <c r="V74" s="675"/>
      <c r="W74" s="250"/>
      <c r="X74" s="250"/>
      <c r="Y74" s="250"/>
      <c r="Z74" s="250"/>
      <c r="AA74" s="250"/>
      <c r="AB74" s="205"/>
      <c r="AC74" s="207"/>
    </row>
    <row r="75" spans="1:63" ht="12.75" customHeight="1" x14ac:dyDescent="0.2">
      <c r="A75" s="131"/>
      <c r="B75" s="251"/>
      <c r="C75" s="250"/>
      <c r="D75" s="216"/>
      <c r="E75" s="216"/>
      <c r="F75" s="216"/>
      <c r="G75" s="250"/>
      <c r="H75" s="250"/>
      <c r="I75" s="250"/>
      <c r="M75" s="252"/>
      <c r="N75" s="250"/>
      <c r="O75" s="250"/>
      <c r="P75" s="250"/>
      <c r="Q75" s="250"/>
      <c r="R75" s="250"/>
      <c r="S75" s="250"/>
      <c r="T75" s="250"/>
      <c r="U75" s="250"/>
      <c r="V75" s="250"/>
      <c r="W75" s="250"/>
      <c r="X75" s="250"/>
      <c r="Y75" s="250"/>
      <c r="Z75" s="250"/>
      <c r="AA75" s="250"/>
      <c r="AB75" s="250"/>
      <c r="AC75" s="207"/>
    </row>
    <row r="76" spans="1:63" ht="6.75" customHeight="1" x14ac:dyDescent="0.2">
      <c r="A76" s="131"/>
      <c r="B76" s="131"/>
      <c r="C76" s="216"/>
      <c r="D76" s="260"/>
      <c r="E76" s="260"/>
      <c r="F76" s="258"/>
      <c r="G76" s="258"/>
      <c r="H76" s="258"/>
      <c r="I76" s="258"/>
      <c r="J76" s="258"/>
      <c r="K76" s="258"/>
      <c r="L76" s="258"/>
      <c r="M76" s="258"/>
      <c r="N76" s="258"/>
      <c r="O76" s="258"/>
      <c r="P76" s="258"/>
      <c r="Q76" s="258"/>
      <c r="R76" s="258"/>
      <c r="S76" s="258"/>
      <c r="T76" s="258"/>
      <c r="U76" s="258"/>
      <c r="V76" s="258"/>
      <c r="W76" s="258"/>
      <c r="X76" s="258"/>
      <c r="Y76" s="258"/>
      <c r="Z76" s="258"/>
      <c r="AA76" s="258"/>
      <c r="AB76" s="258"/>
      <c r="AC76" s="223"/>
      <c r="AD76" s="224"/>
      <c r="AG76" s="224"/>
      <c r="AH76" s="224"/>
      <c r="AI76" s="224"/>
      <c r="AJ76" s="224"/>
      <c r="AK76" s="224"/>
      <c r="AL76" s="224"/>
      <c r="AM76" s="224"/>
      <c r="AN76" s="224"/>
      <c r="AO76" s="224"/>
      <c r="AP76" s="224"/>
      <c r="AQ76" s="224"/>
      <c r="AR76" s="224"/>
      <c r="AS76" s="224"/>
      <c r="AT76" s="224"/>
      <c r="AU76" s="224"/>
      <c r="AV76" s="224"/>
      <c r="AW76" s="224"/>
      <c r="AX76" s="224"/>
      <c r="AY76" s="224"/>
      <c r="AZ76" s="224"/>
      <c r="BA76" s="224"/>
      <c r="BB76" s="224"/>
      <c r="BC76" s="224"/>
      <c r="BD76" s="224"/>
      <c r="BE76" s="224"/>
      <c r="BF76" s="224"/>
      <c r="BG76" s="224"/>
      <c r="BH76" s="224"/>
      <c r="BI76" s="224"/>
      <c r="BJ76" s="224"/>
      <c r="BK76" s="224"/>
    </row>
    <row r="77" spans="1:63" ht="15" customHeight="1" x14ac:dyDescent="0.2">
      <c r="A77" s="306" t="s">
        <v>216</v>
      </c>
      <c r="B77" s="311"/>
      <c r="C77" s="311"/>
      <c r="D77" s="311"/>
      <c r="E77" s="311"/>
      <c r="F77" s="131"/>
      <c r="G77" s="131"/>
      <c r="H77" s="131"/>
      <c r="I77" s="131"/>
      <c r="J77" s="131"/>
      <c r="K77" s="131"/>
      <c r="L77" s="131"/>
      <c r="M77" s="131"/>
      <c r="N77" s="131"/>
      <c r="O77" s="131"/>
      <c r="P77" s="131"/>
      <c r="Q77" s="131"/>
      <c r="R77" s="131"/>
      <c r="S77" s="131"/>
      <c r="T77" s="131"/>
      <c r="U77" s="222" t="str">
        <f>$M$26</f>
        <v xml:space="preserve">Turma N.º ► </v>
      </c>
      <c r="V77" s="668">
        <f>$N$26</f>
        <v>0</v>
      </c>
      <c r="W77" s="669"/>
      <c r="X77" s="131"/>
      <c r="Y77" s="131"/>
      <c r="Z77" s="131"/>
      <c r="AA77" s="222">
        <f>$R$26</f>
        <v>0</v>
      </c>
      <c r="AB77" s="222">
        <f>$S$26</f>
        <v>0</v>
      </c>
      <c r="AC77" s="222"/>
      <c r="AD77" s="224"/>
      <c r="AG77" s="224"/>
      <c r="AH77" s="224"/>
      <c r="AI77" s="224"/>
      <c r="AJ77" s="224"/>
      <c r="AK77" s="224"/>
      <c r="AL77" s="224"/>
      <c r="AM77" s="224"/>
      <c r="AN77" s="224"/>
      <c r="AO77" s="224"/>
      <c r="AP77" s="224"/>
      <c r="AQ77" s="224"/>
      <c r="AR77" s="224"/>
      <c r="AS77" s="224"/>
      <c r="AT77" s="224"/>
      <c r="AU77" s="224"/>
      <c r="AV77" s="224"/>
      <c r="AW77" s="224"/>
      <c r="AX77" s="224"/>
      <c r="AY77" s="224"/>
      <c r="AZ77" s="224"/>
      <c r="BA77" s="224"/>
      <c r="BB77" s="224"/>
      <c r="BC77" s="224"/>
      <c r="BD77" s="224"/>
      <c r="BE77" s="224"/>
      <c r="BF77" s="224"/>
      <c r="BG77" s="224"/>
      <c r="BH77" s="224"/>
      <c r="BI77" s="224"/>
      <c r="BJ77" s="224"/>
      <c r="BK77" s="224"/>
    </row>
    <row r="78" spans="1:63" ht="6" customHeight="1" thickBot="1" x14ac:dyDescent="0.25">
      <c r="A78" s="131"/>
      <c r="B78" s="131"/>
      <c r="C78" s="216"/>
      <c r="D78" s="260"/>
      <c r="E78" s="260"/>
      <c r="F78" s="258"/>
      <c r="G78" s="258"/>
      <c r="H78" s="258"/>
      <c r="I78" s="258"/>
      <c r="J78" s="258"/>
      <c r="K78" s="258"/>
      <c r="L78" s="258"/>
      <c r="M78" s="258"/>
      <c r="N78" s="258"/>
      <c r="O78" s="258"/>
      <c r="P78" s="258"/>
      <c r="Q78" s="258"/>
      <c r="R78" s="258"/>
      <c r="S78" s="258"/>
      <c r="T78" s="258"/>
      <c r="U78" s="258"/>
      <c r="V78" s="258"/>
      <c r="W78" s="258"/>
      <c r="X78" s="258"/>
      <c r="Y78" s="258"/>
      <c r="Z78" s="258"/>
      <c r="AA78" s="258"/>
      <c r="AB78" s="258"/>
      <c r="AC78" s="223"/>
      <c r="AD78" s="224"/>
      <c r="AG78" s="224"/>
      <c r="AH78" s="224"/>
      <c r="AI78" s="224"/>
      <c r="AJ78" s="224"/>
      <c r="AK78" s="224"/>
      <c r="AL78" s="224"/>
      <c r="AM78" s="224"/>
      <c r="AN78" s="224"/>
      <c r="AO78" s="224"/>
      <c r="AP78" s="224"/>
      <c r="AQ78" s="224"/>
      <c r="AR78" s="224"/>
      <c r="AS78" s="224"/>
      <c r="AT78" s="224"/>
      <c r="AU78" s="224"/>
      <c r="AV78" s="224"/>
      <c r="AW78" s="224"/>
      <c r="AX78" s="224"/>
      <c r="AY78" s="224"/>
      <c r="AZ78" s="224"/>
      <c r="BA78" s="224"/>
      <c r="BB78" s="224"/>
      <c r="BC78" s="224"/>
      <c r="BD78" s="224"/>
      <c r="BE78" s="224"/>
      <c r="BF78" s="224"/>
      <c r="BG78" s="224"/>
      <c r="BH78" s="224"/>
      <c r="BI78" s="224"/>
      <c r="BJ78" s="224"/>
      <c r="BK78" s="224"/>
    </row>
    <row r="79" spans="1:63" ht="19.5" customHeight="1" x14ac:dyDescent="0.2">
      <c r="A79" s="589" t="s">
        <v>249</v>
      </c>
      <c r="B79" s="590"/>
      <c r="C79" s="590"/>
      <c r="D79" s="590"/>
      <c r="E79" s="590"/>
      <c r="F79" s="590"/>
      <c r="G79" s="590"/>
      <c r="H79" s="590"/>
      <c r="I79" s="590"/>
      <c r="J79" s="590"/>
      <c r="K79" s="590"/>
      <c r="L79" s="590"/>
      <c r="M79" s="590"/>
      <c r="N79" s="590"/>
      <c r="O79" s="590"/>
      <c r="P79" s="590"/>
      <c r="Q79" s="590"/>
      <c r="R79" s="590"/>
      <c r="S79" s="590"/>
      <c r="T79" s="590"/>
      <c r="U79" s="590"/>
      <c r="V79" s="590"/>
      <c r="W79" s="590"/>
      <c r="X79" s="590"/>
      <c r="Y79" s="590"/>
      <c r="Z79" s="590"/>
      <c r="AA79" s="590"/>
      <c r="AB79" s="590"/>
      <c r="AC79" s="591"/>
      <c r="AD79" s="224"/>
      <c r="AG79" s="224"/>
      <c r="AH79" s="224"/>
      <c r="AI79" s="224"/>
      <c r="AJ79" s="224"/>
      <c r="AK79" s="224"/>
      <c r="AL79" s="224"/>
      <c r="AM79" s="224"/>
      <c r="AN79" s="224"/>
      <c r="AO79" s="224"/>
      <c r="AP79" s="224"/>
      <c r="AQ79" s="224"/>
      <c r="AR79" s="224"/>
      <c r="AS79" s="224"/>
      <c r="AT79" s="224"/>
      <c r="AU79" s="224"/>
      <c r="AV79" s="224"/>
      <c r="AW79" s="224"/>
      <c r="AX79" s="224"/>
      <c r="AY79" s="224"/>
      <c r="AZ79" s="224"/>
      <c r="BA79" s="224"/>
      <c r="BB79" s="224"/>
      <c r="BC79" s="224"/>
      <c r="BD79" s="224"/>
      <c r="BE79" s="224"/>
      <c r="BF79" s="224"/>
      <c r="BG79" s="224"/>
      <c r="BH79" s="224"/>
      <c r="BI79" s="224"/>
      <c r="BJ79" s="224"/>
      <c r="BK79" s="224"/>
    </row>
    <row r="80" spans="1:63" ht="12.75" customHeight="1" x14ac:dyDescent="0.2">
      <c r="A80" s="592"/>
      <c r="B80" s="593"/>
      <c r="C80" s="593"/>
      <c r="D80" s="593"/>
      <c r="E80" s="593"/>
      <c r="F80" s="593"/>
      <c r="G80" s="593"/>
      <c r="H80" s="593"/>
      <c r="I80" s="593"/>
      <c r="J80" s="593"/>
      <c r="K80" s="593"/>
      <c r="L80" s="593"/>
      <c r="M80" s="593"/>
      <c r="N80" s="593"/>
      <c r="O80" s="593"/>
      <c r="P80" s="593"/>
      <c r="Q80" s="593"/>
      <c r="R80" s="593"/>
      <c r="S80" s="593"/>
      <c r="T80" s="593"/>
      <c r="U80" s="593"/>
      <c r="V80" s="593"/>
      <c r="W80" s="593"/>
      <c r="X80" s="593"/>
      <c r="Y80" s="593"/>
      <c r="Z80" s="593"/>
      <c r="AA80" s="593"/>
      <c r="AB80" s="593"/>
      <c r="AC80" s="594"/>
      <c r="AD80" s="224"/>
      <c r="AG80" s="224"/>
      <c r="AH80" s="224"/>
      <c r="AI80" s="224"/>
      <c r="AJ80" s="224"/>
      <c r="AK80" s="224"/>
      <c r="AL80" s="224"/>
      <c r="AM80" s="224"/>
      <c r="AN80" s="224"/>
      <c r="AO80" s="224"/>
      <c r="AP80" s="224"/>
      <c r="AQ80" s="224"/>
      <c r="AR80" s="224"/>
      <c r="AS80" s="224"/>
      <c r="AT80" s="224"/>
      <c r="AU80" s="224"/>
      <c r="AV80" s="224"/>
      <c r="AW80" s="224"/>
      <c r="AX80" s="224"/>
      <c r="AY80" s="224"/>
      <c r="AZ80" s="224"/>
      <c r="BA80" s="224"/>
      <c r="BB80" s="224"/>
      <c r="BC80" s="224"/>
      <c r="BD80" s="224"/>
      <c r="BE80" s="224"/>
      <c r="BF80" s="224"/>
      <c r="BG80" s="224"/>
      <c r="BH80" s="224"/>
      <c r="BI80" s="224"/>
      <c r="BJ80" s="224"/>
      <c r="BK80" s="224"/>
    </row>
    <row r="81" spans="1:63" ht="12.75" customHeight="1" x14ac:dyDescent="0.2">
      <c r="A81" s="592"/>
      <c r="B81" s="593"/>
      <c r="C81" s="593"/>
      <c r="D81" s="593"/>
      <c r="E81" s="593"/>
      <c r="F81" s="593"/>
      <c r="G81" s="593"/>
      <c r="H81" s="593"/>
      <c r="I81" s="593"/>
      <c r="J81" s="593"/>
      <c r="K81" s="593"/>
      <c r="L81" s="593"/>
      <c r="M81" s="593"/>
      <c r="N81" s="593"/>
      <c r="O81" s="593"/>
      <c r="P81" s="593"/>
      <c r="Q81" s="593"/>
      <c r="R81" s="593"/>
      <c r="S81" s="593"/>
      <c r="T81" s="593"/>
      <c r="U81" s="593"/>
      <c r="V81" s="593"/>
      <c r="W81" s="593"/>
      <c r="X81" s="593"/>
      <c r="Y81" s="593"/>
      <c r="Z81" s="593"/>
      <c r="AA81" s="593"/>
      <c r="AB81" s="593"/>
      <c r="AC81" s="594"/>
      <c r="AD81" s="224"/>
      <c r="AG81" s="224"/>
      <c r="AH81" s="224"/>
      <c r="AI81" s="224"/>
      <c r="AJ81" s="224"/>
      <c r="AK81" s="224"/>
      <c r="AL81" s="224"/>
      <c r="AM81" s="224"/>
      <c r="AN81" s="224"/>
      <c r="AO81" s="224"/>
      <c r="AP81" s="224"/>
      <c r="AQ81" s="224"/>
      <c r="AR81" s="224"/>
      <c r="AS81" s="224"/>
      <c r="AT81" s="224"/>
      <c r="AU81" s="224"/>
      <c r="AV81" s="224"/>
      <c r="AW81" s="224"/>
      <c r="AX81" s="224"/>
      <c r="AY81" s="224"/>
      <c r="AZ81" s="224"/>
      <c r="BA81" s="224"/>
      <c r="BB81" s="224"/>
      <c r="BC81" s="224"/>
      <c r="BD81" s="224"/>
      <c r="BE81" s="224"/>
      <c r="BF81" s="224"/>
      <c r="BG81" s="224"/>
      <c r="BH81" s="224"/>
      <c r="BI81" s="224"/>
      <c r="BJ81" s="224"/>
      <c r="BK81" s="224"/>
    </row>
    <row r="82" spans="1:63" ht="12.75" customHeight="1" x14ac:dyDescent="0.2">
      <c r="A82" s="592"/>
      <c r="B82" s="593"/>
      <c r="C82" s="593"/>
      <c r="D82" s="593"/>
      <c r="E82" s="593"/>
      <c r="F82" s="593"/>
      <c r="G82" s="593"/>
      <c r="H82" s="593"/>
      <c r="I82" s="593"/>
      <c r="J82" s="593"/>
      <c r="K82" s="593"/>
      <c r="L82" s="593"/>
      <c r="M82" s="593"/>
      <c r="N82" s="593"/>
      <c r="O82" s="593"/>
      <c r="P82" s="593"/>
      <c r="Q82" s="593"/>
      <c r="R82" s="593"/>
      <c r="S82" s="593"/>
      <c r="T82" s="593"/>
      <c r="U82" s="593"/>
      <c r="V82" s="593"/>
      <c r="W82" s="593"/>
      <c r="X82" s="593"/>
      <c r="Y82" s="593"/>
      <c r="Z82" s="593"/>
      <c r="AA82" s="593"/>
      <c r="AB82" s="593"/>
      <c r="AC82" s="594"/>
      <c r="AD82" s="224"/>
      <c r="AG82" s="224"/>
      <c r="AH82" s="224"/>
      <c r="AI82" s="224"/>
      <c r="AJ82" s="224"/>
      <c r="AK82" s="224"/>
      <c r="AL82" s="224"/>
      <c r="AM82" s="224"/>
      <c r="AN82" s="224"/>
      <c r="AO82" s="224"/>
      <c r="AP82" s="224"/>
      <c r="AQ82" s="224"/>
      <c r="AR82" s="224"/>
      <c r="AS82" s="224"/>
      <c r="AT82" s="224"/>
      <c r="AU82" s="224"/>
      <c r="AV82" s="224"/>
      <c r="AW82" s="224"/>
      <c r="AX82" s="224"/>
      <c r="AY82" s="224"/>
      <c r="AZ82" s="224"/>
      <c r="BA82" s="224"/>
      <c r="BB82" s="224"/>
      <c r="BC82" s="224"/>
      <c r="BD82" s="224"/>
      <c r="BE82" s="224"/>
      <c r="BF82" s="224"/>
      <c r="BG82" s="224"/>
      <c r="BH82" s="224"/>
      <c r="BI82" s="224"/>
      <c r="BJ82" s="224"/>
      <c r="BK82" s="224"/>
    </row>
    <row r="83" spans="1:63" ht="12.75" customHeight="1" x14ac:dyDescent="0.2">
      <c r="A83" s="592"/>
      <c r="B83" s="593"/>
      <c r="C83" s="593"/>
      <c r="D83" s="593"/>
      <c r="E83" s="593"/>
      <c r="F83" s="593"/>
      <c r="G83" s="593"/>
      <c r="H83" s="593"/>
      <c r="I83" s="593"/>
      <c r="J83" s="593"/>
      <c r="K83" s="593"/>
      <c r="L83" s="593"/>
      <c r="M83" s="593"/>
      <c r="N83" s="593"/>
      <c r="O83" s="593"/>
      <c r="P83" s="593"/>
      <c r="Q83" s="593"/>
      <c r="R83" s="593"/>
      <c r="S83" s="593"/>
      <c r="T83" s="593"/>
      <c r="U83" s="593"/>
      <c r="V83" s="593"/>
      <c r="W83" s="593"/>
      <c r="X83" s="593"/>
      <c r="Y83" s="593"/>
      <c r="Z83" s="593"/>
      <c r="AA83" s="593"/>
      <c r="AB83" s="593"/>
      <c r="AC83" s="594"/>
      <c r="AD83" s="224"/>
      <c r="AG83" s="224"/>
      <c r="AH83" s="224"/>
      <c r="AI83" s="224"/>
      <c r="AJ83" s="224"/>
      <c r="AK83" s="224"/>
      <c r="AL83" s="224"/>
      <c r="AM83" s="224"/>
      <c r="AN83" s="224"/>
      <c r="AO83" s="224"/>
      <c r="AP83" s="224"/>
      <c r="AQ83" s="224"/>
      <c r="AR83" s="224"/>
      <c r="AS83" s="224"/>
      <c r="AT83" s="224"/>
      <c r="AU83" s="224"/>
      <c r="AV83" s="224"/>
      <c r="AW83" s="224"/>
      <c r="AX83" s="224"/>
      <c r="AY83" s="224"/>
      <c r="AZ83" s="224"/>
      <c r="BA83" s="224"/>
      <c r="BB83" s="224"/>
      <c r="BC83" s="224"/>
      <c r="BD83" s="224"/>
      <c r="BE83" s="224"/>
      <c r="BF83" s="224"/>
      <c r="BG83" s="224"/>
      <c r="BH83" s="224"/>
      <c r="BI83" s="224"/>
      <c r="BJ83" s="224"/>
      <c r="BK83" s="224"/>
    </row>
    <row r="84" spans="1:63" ht="12.75" customHeight="1" x14ac:dyDescent="0.2">
      <c r="A84" s="592"/>
      <c r="B84" s="593"/>
      <c r="C84" s="593"/>
      <c r="D84" s="593"/>
      <c r="E84" s="593"/>
      <c r="F84" s="593"/>
      <c r="G84" s="593"/>
      <c r="H84" s="593"/>
      <c r="I84" s="593"/>
      <c r="J84" s="593"/>
      <c r="K84" s="593"/>
      <c r="L84" s="593"/>
      <c r="M84" s="593"/>
      <c r="N84" s="593"/>
      <c r="O84" s="593"/>
      <c r="P84" s="593"/>
      <c r="Q84" s="593"/>
      <c r="R84" s="593"/>
      <c r="S84" s="593"/>
      <c r="T84" s="593"/>
      <c r="U84" s="593"/>
      <c r="V84" s="593"/>
      <c r="W84" s="593"/>
      <c r="X84" s="593"/>
      <c r="Y84" s="593"/>
      <c r="Z84" s="593"/>
      <c r="AA84" s="593"/>
      <c r="AB84" s="593"/>
      <c r="AC84" s="594"/>
      <c r="AD84" s="224"/>
      <c r="AG84" s="224"/>
      <c r="AH84" s="224"/>
      <c r="AI84" s="224"/>
      <c r="AJ84" s="224"/>
      <c r="AK84" s="224"/>
      <c r="AL84" s="224"/>
      <c r="AM84" s="224"/>
      <c r="AN84" s="224"/>
      <c r="AO84" s="224"/>
      <c r="AP84" s="224"/>
      <c r="AQ84" s="224"/>
      <c r="AR84" s="224"/>
      <c r="AS84" s="224"/>
      <c r="AT84" s="224"/>
      <c r="AU84" s="224"/>
      <c r="AV84" s="224"/>
      <c r="AW84" s="224"/>
      <c r="AX84" s="224"/>
      <c r="AY84" s="224"/>
      <c r="AZ84" s="224"/>
      <c r="BA84" s="224"/>
      <c r="BB84" s="224"/>
      <c r="BC84" s="224"/>
      <c r="BD84" s="224"/>
      <c r="BE84" s="224"/>
      <c r="BF84" s="224"/>
      <c r="BG84" s="224"/>
      <c r="BH84" s="224"/>
      <c r="BI84" s="224"/>
      <c r="BJ84" s="224"/>
      <c r="BK84" s="224"/>
    </row>
    <row r="85" spans="1:63" ht="12.75" customHeight="1" x14ac:dyDescent="0.2">
      <c r="A85" s="592"/>
      <c r="B85" s="593"/>
      <c r="C85" s="593"/>
      <c r="D85" s="593"/>
      <c r="E85" s="593"/>
      <c r="F85" s="593"/>
      <c r="G85" s="593"/>
      <c r="H85" s="593"/>
      <c r="I85" s="593"/>
      <c r="J85" s="593"/>
      <c r="K85" s="593"/>
      <c r="L85" s="593"/>
      <c r="M85" s="593"/>
      <c r="N85" s="593"/>
      <c r="O85" s="593"/>
      <c r="P85" s="593"/>
      <c r="Q85" s="593"/>
      <c r="R85" s="593"/>
      <c r="S85" s="593"/>
      <c r="T85" s="593"/>
      <c r="U85" s="593"/>
      <c r="V85" s="593"/>
      <c r="W85" s="593"/>
      <c r="X85" s="593"/>
      <c r="Y85" s="593"/>
      <c r="Z85" s="593"/>
      <c r="AA85" s="593"/>
      <c r="AB85" s="593"/>
      <c r="AC85" s="594"/>
      <c r="AD85" s="224"/>
      <c r="AG85" s="224"/>
      <c r="AH85" s="224"/>
      <c r="AI85" s="224"/>
      <c r="AJ85" s="224"/>
      <c r="AK85" s="224"/>
      <c r="AL85" s="224"/>
      <c r="AM85" s="224"/>
      <c r="AN85" s="224"/>
      <c r="AO85" s="224"/>
      <c r="AP85" s="224"/>
      <c r="AQ85" s="224"/>
      <c r="AR85" s="224"/>
      <c r="AS85" s="224"/>
      <c r="AT85" s="224"/>
      <c r="AU85" s="224"/>
      <c r="AV85" s="224"/>
      <c r="AW85" s="224"/>
      <c r="AX85" s="224"/>
      <c r="AY85" s="224"/>
      <c r="AZ85" s="224"/>
      <c r="BA85" s="224"/>
      <c r="BB85" s="224"/>
      <c r="BC85" s="224"/>
      <c r="BD85" s="224"/>
      <c r="BE85" s="224"/>
      <c r="BF85" s="224"/>
      <c r="BG85" s="224"/>
      <c r="BH85" s="224"/>
      <c r="BI85" s="224"/>
      <c r="BJ85" s="224"/>
      <c r="BK85" s="224"/>
    </row>
    <row r="86" spans="1:63" ht="12.75" customHeight="1" x14ac:dyDescent="0.2">
      <c r="A86" s="592"/>
      <c r="B86" s="593"/>
      <c r="C86" s="593"/>
      <c r="D86" s="593"/>
      <c r="E86" s="593"/>
      <c r="F86" s="593"/>
      <c r="G86" s="593"/>
      <c r="H86" s="593"/>
      <c r="I86" s="593"/>
      <c r="J86" s="593"/>
      <c r="K86" s="593"/>
      <c r="L86" s="593"/>
      <c r="M86" s="593"/>
      <c r="N86" s="593"/>
      <c r="O86" s="593"/>
      <c r="P86" s="593"/>
      <c r="Q86" s="593"/>
      <c r="R86" s="593"/>
      <c r="S86" s="593"/>
      <c r="T86" s="593"/>
      <c r="U86" s="593"/>
      <c r="V86" s="593"/>
      <c r="W86" s="593"/>
      <c r="X86" s="593"/>
      <c r="Y86" s="593"/>
      <c r="Z86" s="593"/>
      <c r="AA86" s="593"/>
      <c r="AB86" s="593"/>
      <c r="AC86" s="594"/>
      <c r="AD86" s="224"/>
      <c r="AG86" s="224"/>
      <c r="AH86" s="224"/>
      <c r="AI86" s="224"/>
      <c r="AJ86" s="224"/>
      <c r="AK86" s="224"/>
      <c r="AL86" s="224"/>
      <c r="AM86" s="224"/>
      <c r="AN86" s="224"/>
      <c r="AO86" s="224"/>
      <c r="AP86" s="224"/>
      <c r="AQ86" s="224"/>
      <c r="AR86" s="224"/>
      <c r="AS86" s="224"/>
      <c r="AT86" s="224"/>
      <c r="AU86" s="224"/>
      <c r="AV86" s="224"/>
      <c r="AW86" s="224"/>
      <c r="AX86" s="224"/>
      <c r="AY86" s="224"/>
      <c r="AZ86" s="224"/>
      <c r="BA86" s="224"/>
      <c r="BB86" s="224"/>
      <c r="BC86" s="224"/>
      <c r="BD86" s="224"/>
      <c r="BE86" s="224"/>
      <c r="BF86" s="224"/>
      <c r="BG86" s="224"/>
      <c r="BH86" s="224"/>
      <c r="BI86" s="224"/>
      <c r="BJ86" s="224"/>
      <c r="BK86" s="224"/>
    </row>
    <row r="87" spans="1:63" ht="12.75" customHeight="1" x14ac:dyDescent="0.2">
      <c r="A87" s="592"/>
      <c r="B87" s="593"/>
      <c r="C87" s="593"/>
      <c r="D87" s="593"/>
      <c r="E87" s="593"/>
      <c r="F87" s="593"/>
      <c r="G87" s="593"/>
      <c r="H87" s="593"/>
      <c r="I87" s="593"/>
      <c r="J87" s="593"/>
      <c r="K87" s="593"/>
      <c r="L87" s="593"/>
      <c r="M87" s="593"/>
      <c r="N87" s="593"/>
      <c r="O87" s="593"/>
      <c r="P87" s="593"/>
      <c r="Q87" s="593"/>
      <c r="R87" s="593"/>
      <c r="S87" s="593"/>
      <c r="T87" s="593"/>
      <c r="U87" s="593"/>
      <c r="V87" s="593"/>
      <c r="W87" s="593"/>
      <c r="X87" s="593"/>
      <c r="Y87" s="593"/>
      <c r="Z87" s="593"/>
      <c r="AA87" s="593"/>
      <c r="AB87" s="593"/>
      <c r="AC87" s="594"/>
      <c r="AD87" s="224"/>
      <c r="AG87" s="224"/>
      <c r="AH87" s="224"/>
      <c r="AI87" s="224"/>
      <c r="AJ87" s="224"/>
      <c r="AK87" s="224"/>
      <c r="AL87" s="224"/>
      <c r="AM87" s="224"/>
      <c r="AN87" s="224"/>
      <c r="AO87" s="224"/>
      <c r="AP87" s="224"/>
      <c r="AQ87" s="224"/>
      <c r="AR87" s="224"/>
      <c r="AS87" s="224"/>
      <c r="AT87" s="224"/>
      <c r="AU87" s="224"/>
      <c r="AV87" s="224"/>
      <c r="AW87" s="224"/>
      <c r="AX87" s="224"/>
      <c r="AY87" s="224"/>
      <c r="AZ87" s="224"/>
      <c r="BA87" s="224"/>
      <c r="BB87" s="224"/>
      <c r="BC87" s="224"/>
      <c r="BD87" s="224"/>
      <c r="BE87" s="224"/>
      <c r="BF87" s="224"/>
      <c r="BG87" s="224"/>
      <c r="BH87" s="224"/>
      <c r="BI87" s="224"/>
      <c r="BJ87" s="224"/>
      <c r="BK87" s="224"/>
    </row>
    <row r="88" spans="1:63" ht="12.75" customHeight="1" x14ac:dyDescent="0.2">
      <c r="A88" s="592"/>
      <c r="B88" s="593"/>
      <c r="C88" s="593"/>
      <c r="D88" s="593"/>
      <c r="E88" s="593"/>
      <c r="F88" s="593"/>
      <c r="G88" s="593"/>
      <c r="H88" s="593"/>
      <c r="I88" s="593"/>
      <c r="J88" s="593"/>
      <c r="K88" s="593"/>
      <c r="L88" s="593"/>
      <c r="M88" s="593"/>
      <c r="N88" s="593"/>
      <c r="O88" s="593"/>
      <c r="P88" s="593"/>
      <c r="Q88" s="593"/>
      <c r="R88" s="593"/>
      <c r="S88" s="593"/>
      <c r="T88" s="593"/>
      <c r="U88" s="593"/>
      <c r="V88" s="593"/>
      <c r="W88" s="593"/>
      <c r="X88" s="593"/>
      <c r="Y88" s="593"/>
      <c r="Z88" s="593"/>
      <c r="AA88" s="593"/>
      <c r="AB88" s="593"/>
      <c r="AC88" s="594"/>
      <c r="AD88" s="224"/>
      <c r="AG88" s="224"/>
      <c r="AH88" s="224"/>
      <c r="AI88" s="224"/>
      <c r="AJ88" s="224"/>
      <c r="AK88" s="224"/>
      <c r="AL88" s="224"/>
      <c r="AM88" s="224"/>
      <c r="AN88" s="224"/>
      <c r="AO88" s="224"/>
      <c r="AP88" s="224"/>
      <c r="AQ88" s="224"/>
      <c r="AR88" s="224"/>
      <c r="AS88" s="224"/>
      <c r="AT88" s="224"/>
      <c r="AU88" s="224"/>
      <c r="AV88" s="224"/>
      <c r="AW88" s="224"/>
      <c r="AX88" s="224"/>
      <c r="AY88" s="224"/>
      <c r="AZ88" s="224"/>
      <c r="BA88" s="224"/>
      <c r="BB88" s="224"/>
      <c r="BC88" s="224"/>
      <c r="BD88" s="224"/>
      <c r="BE88" s="224"/>
      <c r="BF88" s="224"/>
      <c r="BG88" s="224"/>
      <c r="BH88" s="224"/>
      <c r="BI88" s="224"/>
      <c r="BJ88" s="224"/>
      <c r="BK88" s="224"/>
    </row>
    <row r="89" spans="1:63" ht="12.75" customHeight="1" x14ac:dyDescent="0.2">
      <c r="A89" s="592"/>
      <c r="B89" s="593"/>
      <c r="C89" s="593"/>
      <c r="D89" s="593"/>
      <c r="E89" s="593"/>
      <c r="F89" s="593"/>
      <c r="G89" s="593"/>
      <c r="H89" s="593"/>
      <c r="I89" s="593"/>
      <c r="J89" s="593"/>
      <c r="K89" s="593"/>
      <c r="L89" s="593"/>
      <c r="M89" s="593"/>
      <c r="N89" s="593"/>
      <c r="O89" s="593"/>
      <c r="P89" s="593"/>
      <c r="Q89" s="593"/>
      <c r="R89" s="593"/>
      <c r="S89" s="593"/>
      <c r="T89" s="593"/>
      <c r="U89" s="593"/>
      <c r="V89" s="593"/>
      <c r="W89" s="593"/>
      <c r="X89" s="593"/>
      <c r="Y89" s="593"/>
      <c r="Z89" s="593"/>
      <c r="AA89" s="593"/>
      <c r="AB89" s="593"/>
      <c r="AC89" s="594"/>
      <c r="AD89" s="224"/>
      <c r="AG89" s="224"/>
      <c r="AH89" s="224"/>
      <c r="AI89" s="224"/>
      <c r="AJ89" s="224"/>
      <c r="AK89" s="224"/>
      <c r="AL89" s="224"/>
      <c r="AM89" s="224"/>
      <c r="AN89" s="224"/>
      <c r="AO89" s="224"/>
      <c r="AP89" s="224"/>
      <c r="AQ89" s="224"/>
      <c r="AR89" s="224"/>
      <c r="AS89" s="224"/>
      <c r="AT89" s="224"/>
      <c r="AU89" s="224"/>
      <c r="AV89" s="224"/>
      <c r="AW89" s="224"/>
      <c r="AX89" s="224"/>
      <c r="AY89" s="224"/>
      <c r="AZ89" s="224"/>
      <c r="BA89" s="224"/>
      <c r="BB89" s="224"/>
      <c r="BC89" s="224"/>
      <c r="BD89" s="224"/>
      <c r="BE89" s="224"/>
      <c r="BF89" s="224"/>
      <c r="BG89" s="224"/>
      <c r="BH89" s="224"/>
      <c r="BI89" s="224"/>
      <c r="BJ89" s="224"/>
      <c r="BK89" s="224"/>
    </row>
    <row r="90" spans="1:63" ht="12.75" customHeight="1" x14ac:dyDescent="0.2">
      <c r="A90" s="592"/>
      <c r="B90" s="593"/>
      <c r="C90" s="593"/>
      <c r="D90" s="593"/>
      <c r="E90" s="593"/>
      <c r="F90" s="593"/>
      <c r="G90" s="593"/>
      <c r="H90" s="593"/>
      <c r="I90" s="593"/>
      <c r="J90" s="593"/>
      <c r="K90" s="593"/>
      <c r="L90" s="593"/>
      <c r="M90" s="593"/>
      <c r="N90" s="593"/>
      <c r="O90" s="593"/>
      <c r="P90" s="593"/>
      <c r="Q90" s="593"/>
      <c r="R90" s="593"/>
      <c r="S90" s="593"/>
      <c r="T90" s="593"/>
      <c r="U90" s="593"/>
      <c r="V90" s="593"/>
      <c r="W90" s="593"/>
      <c r="X90" s="593"/>
      <c r="Y90" s="593"/>
      <c r="Z90" s="593"/>
      <c r="AA90" s="593"/>
      <c r="AB90" s="593"/>
      <c r="AC90" s="594"/>
      <c r="AD90" s="224"/>
      <c r="AG90" s="224"/>
      <c r="AH90" s="224"/>
      <c r="AI90" s="224"/>
      <c r="AJ90" s="224"/>
      <c r="AK90" s="224"/>
      <c r="AL90" s="224"/>
      <c r="AM90" s="224"/>
      <c r="AN90" s="224"/>
      <c r="AO90" s="224"/>
      <c r="AP90" s="224"/>
      <c r="AQ90" s="224"/>
      <c r="AR90" s="224"/>
      <c r="AS90" s="224"/>
      <c r="AT90" s="224"/>
      <c r="AU90" s="224"/>
      <c r="AV90" s="224"/>
      <c r="AW90" s="224"/>
      <c r="AX90" s="224"/>
      <c r="AY90" s="224"/>
      <c r="AZ90" s="224"/>
      <c r="BA90" s="224"/>
      <c r="BB90" s="224"/>
      <c r="BC90" s="224"/>
      <c r="BD90" s="224"/>
      <c r="BE90" s="224"/>
      <c r="BF90" s="224"/>
      <c r="BG90" s="224"/>
      <c r="BH90" s="224"/>
      <c r="BI90" s="224"/>
      <c r="BJ90" s="224"/>
      <c r="BK90" s="224"/>
    </row>
    <row r="91" spans="1:63" ht="12.75" customHeight="1" x14ac:dyDescent="0.2">
      <c r="A91" s="592"/>
      <c r="B91" s="593"/>
      <c r="C91" s="593"/>
      <c r="D91" s="593"/>
      <c r="E91" s="593"/>
      <c r="F91" s="593"/>
      <c r="G91" s="593"/>
      <c r="H91" s="593"/>
      <c r="I91" s="593"/>
      <c r="J91" s="593"/>
      <c r="K91" s="593"/>
      <c r="L91" s="593"/>
      <c r="M91" s="593"/>
      <c r="N91" s="593"/>
      <c r="O91" s="593"/>
      <c r="P91" s="593"/>
      <c r="Q91" s="593"/>
      <c r="R91" s="593"/>
      <c r="S91" s="593"/>
      <c r="T91" s="593"/>
      <c r="U91" s="593"/>
      <c r="V91" s="593"/>
      <c r="W91" s="593"/>
      <c r="X91" s="593"/>
      <c r="Y91" s="593"/>
      <c r="Z91" s="593"/>
      <c r="AA91" s="593"/>
      <c r="AB91" s="593"/>
      <c r="AC91" s="594"/>
      <c r="AD91" s="224"/>
      <c r="AG91" s="224"/>
      <c r="AH91" s="224"/>
      <c r="AI91" s="224"/>
      <c r="AJ91" s="224"/>
      <c r="AK91" s="224"/>
      <c r="AL91" s="224"/>
      <c r="AM91" s="224"/>
      <c r="AN91" s="224"/>
      <c r="AO91" s="224"/>
      <c r="AP91" s="224"/>
      <c r="AQ91" s="224"/>
      <c r="AR91" s="224"/>
      <c r="AS91" s="224"/>
      <c r="AT91" s="224"/>
      <c r="AU91" s="224"/>
      <c r="AV91" s="224"/>
      <c r="AW91" s="224"/>
      <c r="AX91" s="224"/>
      <c r="AY91" s="224"/>
      <c r="AZ91" s="224"/>
      <c r="BA91" s="224"/>
      <c r="BB91" s="224"/>
      <c r="BC91" s="224"/>
      <c r="BD91" s="224"/>
      <c r="BE91" s="224"/>
      <c r="BF91" s="224"/>
      <c r="BG91" s="224"/>
      <c r="BH91" s="224"/>
      <c r="BI91" s="224"/>
      <c r="BJ91" s="224"/>
      <c r="BK91" s="224"/>
    </row>
    <row r="92" spans="1:63" ht="19.5" customHeight="1" x14ac:dyDescent="0.2">
      <c r="A92" s="592"/>
      <c r="B92" s="593"/>
      <c r="C92" s="593"/>
      <c r="D92" s="593"/>
      <c r="E92" s="593"/>
      <c r="F92" s="593"/>
      <c r="G92" s="593"/>
      <c r="H92" s="593"/>
      <c r="I92" s="593"/>
      <c r="J92" s="593"/>
      <c r="K92" s="593"/>
      <c r="L92" s="593"/>
      <c r="M92" s="593"/>
      <c r="N92" s="593"/>
      <c r="O92" s="593"/>
      <c r="P92" s="593"/>
      <c r="Q92" s="593"/>
      <c r="R92" s="593"/>
      <c r="S92" s="593"/>
      <c r="T92" s="593"/>
      <c r="U92" s="593"/>
      <c r="V92" s="593"/>
      <c r="W92" s="593"/>
      <c r="X92" s="593"/>
      <c r="Y92" s="593"/>
      <c r="Z92" s="593"/>
      <c r="AA92" s="593"/>
      <c r="AB92" s="593"/>
      <c r="AC92" s="594"/>
      <c r="AD92" s="224"/>
      <c r="AG92" s="224"/>
      <c r="AH92" s="224"/>
      <c r="AI92" s="224"/>
      <c r="AJ92" s="224"/>
      <c r="AK92" s="224"/>
      <c r="AL92" s="224"/>
      <c r="AM92" s="224"/>
      <c r="AN92" s="224"/>
      <c r="AO92" s="224"/>
      <c r="AP92" s="224"/>
      <c r="AQ92" s="224"/>
      <c r="AR92" s="224"/>
      <c r="AS92" s="224"/>
      <c r="AT92" s="224"/>
      <c r="AU92" s="224"/>
      <c r="AV92" s="224"/>
      <c r="AW92" s="224"/>
      <c r="AX92" s="224"/>
      <c r="AY92" s="224"/>
      <c r="AZ92" s="224"/>
      <c r="BA92" s="224"/>
      <c r="BB92" s="224"/>
      <c r="BC92" s="224"/>
      <c r="BD92" s="224"/>
      <c r="BE92" s="224"/>
      <c r="BF92" s="224"/>
      <c r="BG92" s="224"/>
      <c r="BH92" s="224"/>
      <c r="BI92" s="224"/>
      <c r="BJ92" s="224"/>
      <c r="BK92" s="224"/>
    </row>
    <row r="93" spans="1:63" ht="29.25" customHeight="1" x14ac:dyDescent="0.2">
      <c r="A93" s="592"/>
      <c r="B93" s="593"/>
      <c r="C93" s="593"/>
      <c r="D93" s="593"/>
      <c r="E93" s="593"/>
      <c r="F93" s="593"/>
      <c r="G93" s="593"/>
      <c r="H93" s="593"/>
      <c r="I93" s="593"/>
      <c r="J93" s="593"/>
      <c r="K93" s="593"/>
      <c r="L93" s="593"/>
      <c r="M93" s="593"/>
      <c r="N93" s="593"/>
      <c r="O93" s="593"/>
      <c r="P93" s="593"/>
      <c r="Q93" s="593"/>
      <c r="R93" s="593"/>
      <c r="S93" s="593"/>
      <c r="T93" s="593"/>
      <c r="U93" s="593"/>
      <c r="V93" s="593"/>
      <c r="W93" s="593"/>
      <c r="X93" s="593"/>
      <c r="Y93" s="593"/>
      <c r="Z93" s="593"/>
      <c r="AA93" s="593"/>
      <c r="AB93" s="593"/>
      <c r="AC93" s="594"/>
      <c r="AD93" s="224"/>
      <c r="AG93" s="224"/>
      <c r="AH93" s="224"/>
      <c r="AI93" s="224"/>
      <c r="AJ93" s="224"/>
      <c r="AK93" s="224"/>
      <c r="AL93" s="224"/>
      <c r="AM93" s="224"/>
      <c r="AN93" s="224"/>
      <c r="AO93" s="224"/>
      <c r="AP93" s="224"/>
      <c r="AQ93" s="224"/>
      <c r="AR93" s="224"/>
      <c r="AS93" s="224"/>
      <c r="AT93" s="224"/>
      <c r="AU93" s="224"/>
      <c r="AV93" s="224"/>
      <c r="AW93" s="224"/>
      <c r="AX93" s="224"/>
      <c r="AY93" s="224"/>
      <c r="AZ93" s="224"/>
      <c r="BA93" s="224"/>
      <c r="BB93" s="224"/>
      <c r="BC93" s="224"/>
      <c r="BD93" s="224"/>
      <c r="BE93" s="224"/>
      <c r="BF93" s="224"/>
      <c r="BG93" s="224"/>
      <c r="BH93" s="224"/>
      <c r="BI93" s="224"/>
      <c r="BJ93" s="224"/>
      <c r="BK93" s="224"/>
    </row>
    <row r="94" spans="1:63" ht="12.75" customHeight="1" thickBot="1" x14ac:dyDescent="0.25">
      <c r="A94" s="595"/>
      <c r="B94" s="596"/>
      <c r="C94" s="596"/>
      <c r="D94" s="596"/>
      <c r="E94" s="596"/>
      <c r="F94" s="596"/>
      <c r="G94" s="596"/>
      <c r="H94" s="596"/>
      <c r="I94" s="596"/>
      <c r="J94" s="596"/>
      <c r="K94" s="596"/>
      <c r="L94" s="596"/>
      <c r="M94" s="596"/>
      <c r="N94" s="596"/>
      <c r="O94" s="596"/>
      <c r="P94" s="596"/>
      <c r="Q94" s="596"/>
      <c r="R94" s="596"/>
      <c r="S94" s="596"/>
      <c r="T94" s="596"/>
      <c r="U94" s="596"/>
      <c r="V94" s="596"/>
      <c r="W94" s="596"/>
      <c r="X94" s="596"/>
      <c r="Y94" s="596"/>
      <c r="Z94" s="596"/>
      <c r="AA94" s="596"/>
      <c r="AB94" s="596"/>
      <c r="AC94" s="597"/>
      <c r="AD94" s="224"/>
      <c r="AG94" s="224"/>
      <c r="AH94" s="224"/>
      <c r="AI94" s="224"/>
      <c r="AJ94" s="224"/>
      <c r="AK94" s="224"/>
      <c r="AL94" s="224"/>
      <c r="AM94" s="224"/>
      <c r="AN94" s="224"/>
      <c r="AO94" s="224"/>
      <c r="AP94" s="224"/>
      <c r="AQ94" s="224"/>
      <c r="AR94" s="224"/>
      <c r="AS94" s="224"/>
      <c r="AT94" s="224"/>
      <c r="AU94" s="224"/>
      <c r="AV94" s="224"/>
      <c r="AW94" s="224"/>
      <c r="AX94" s="224"/>
      <c r="AY94" s="224"/>
      <c r="AZ94" s="224"/>
      <c r="BA94" s="224"/>
      <c r="BB94" s="224"/>
      <c r="BC94" s="224"/>
      <c r="BD94" s="224"/>
      <c r="BE94" s="224"/>
      <c r="BF94" s="224"/>
      <c r="BG94" s="224"/>
      <c r="BH94" s="224"/>
      <c r="BI94" s="224"/>
      <c r="BJ94" s="224"/>
      <c r="BK94" s="224"/>
    </row>
    <row r="95" spans="1:63" ht="12.75" customHeight="1" x14ac:dyDescent="0.2">
      <c r="A95" s="306" t="s">
        <v>217</v>
      </c>
      <c r="B95" s="311"/>
      <c r="C95" s="312"/>
      <c r="D95" s="313"/>
      <c r="E95" s="313"/>
      <c r="F95" s="314"/>
      <c r="G95" s="314"/>
      <c r="H95" s="314"/>
      <c r="I95" s="314"/>
      <c r="J95" s="258"/>
      <c r="K95" s="258"/>
      <c r="L95" s="258"/>
      <c r="M95" s="258"/>
      <c r="N95" s="258"/>
      <c r="O95" s="258"/>
      <c r="P95" s="258"/>
      <c r="Q95" s="258"/>
      <c r="R95" s="258"/>
      <c r="S95" s="258"/>
      <c r="T95" s="258"/>
      <c r="U95" s="258"/>
      <c r="V95" s="258"/>
      <c r="W95" s="258"/>
      <c r="X95" s="258"/>
      <c r="Y95" s="258"/>
      <c r="Z95" s="258"/>
      <c r="AA95" s="258"/>
      <c r="AB95" s="258"/>
      <c r="AC95" s="223"/>
      <c r="AD95" s="224"/>
      <c r="AG95" s="224"/>
      <c r="AH95" s="224"/>
      <c r="AI95" s="224"/>
      <c r="AJ95" s="224"/>
      <c r="AK95" s="224"/>
      <c r="AL95" s="224"/>
      <c r="AM95" s="224"/>
      <c r="AN95" s="224"/>
      <c r="AO95" s="224"/>
      <c r="AP95" s="224"/>
      <c r="AQ95" s="224"/>
      <c r="AR95" s="224"/>
      <c r="AS95" s="224"/>
      <c r="AT95" s="224"/>
      <c r="AU95" s="224"/>
      <c r="AV95" s="224"/>
      <c r="AW95" s="224"/>
      <c r="AX95" s="224"/>
      <c r="AY95" s="224"/>
      <c r="AZ95" s="224"/>
      <c r="BA95" s="224"/>
      <c r="BB95" s="224"/>
      <c r="BC95" s="224"/>
      <c r="BD95" s="224"/>
      <c r="BE95" s="224"/>
      <c r="BF95" s="224"/>
      <c r="BG95" s="224"/>
      <c r="BH95" s="224"/>
      <c r="BI95" s="224"/>
      <c r="BJ95" s="224"/>
      <c r="BK95" s="224"/>
    </row>
    <row r="96" spans="1:63" ht="8.25" customHeight="1" x14ac:dyDescent="0.2">
      <c r="A96" s="131"/>
      <c r="B96" s="131"/>
      <c r="C96" s="216"/>
      <c r="D96" s="260"/>
      <c r="E96" s="260"/>
      <c r="F96" s="258"/>
      <c r="G96" s="258"/>
      <c r="H96" s="258"/>
      <c r="I96" s="258"/>
      <c r="J96" s="258"/>
      <c r="K96" s="258"/>
      <c r="L96" s="258"/>
      <c r="M96" s="258"/>
      <c r="N96" s="258"/>
      <c r="O96" s="258"/>
      <c r="P96" s="258"/>
      <c r="Q96" s="258"/>
      <c r="R96" s="258"/>
      <c r="S96" s="258"/>
      <c r="T96" s="258"/>
      <c r="U96" s="258"/>
      <c r="V96" s="258"/>
      <c r="W96" s="258"/>
      <c r="X96" s="258"/>
      <c r="Y96" s="258"/>
      <c r="Z96" s="258"/>
      <c r="AA96" s="258"/>
      <c r="AB96" s="258"/>
      <c r="AC96" s="223"/>
      <c r="AD96" s="224"/>
      <c r="AG96" s="224"/>
      <c r="AH96" s="224"/>
      <c r="AI96" s="224"/>
      <c r="AJ96" s="224"/>
      <c r="AK96" s="224"/>
      <c r="AL96" s="224"/>
      <c r="AM96" s="224"/>
      <c r="AN96" s="224"/>
      <c r="AO96" s="224"/>
      <c r="AP96" s="224"/>
      <c r="AQ96" s="224"/>
      <c r="AR96" s="224"/>
      <c r="AS96" s="224"/>
      <c r="AT96" s="224"/>
      <c r="AU96" s="224"/>
      <c r="AV96" s="224"/>
      <c r="AW96" s="224"/>
      <c r="AX96" s="224"/>
      <c r="AY96" s="224"/>
      <c r="AZ96" s="224"/>
      <c r="BA96" s="224"/>
      <c r="BB96" s="224"/>
      <c r="BC96" s="224"/>
      <c r="BD96" s="224"/>
      <c r="BE96" s="224"/>
      <c r="BF96" s="224"/>
      <c r="BG96" s="224"/>
      <c r="BH96" s="224"/>
      <c r="BI96" s="224"/>
      <c r="BJ96" s="224"/>
      <c r="BK96" s="224"/>
    </row>
    <row r="97" spans="1:63" ht="12.75" customHeight="1" x14ac:dyDescent="0.2">
      <c r="A97" s="131"/>
      <c r="B97" s="210" t="s">
        <v>218</v>
      </c>
      <c r="C97" s="216"/>
      <c r="D97" s="260"/>
      <c r="E97" s="260"/>
      <c r="F97" s="258"/>
      <c r="G97" s="258"/>
      <c r="H97" s="258"/>
      <c r="I97" s="258"/>
      <c r="J97" s="258"/>
      <c r="K97" s="258"/>
      <c r="L97" s="258"/>
      <c r="M97" s="258"/>
      <c r="N97" s="258"/>
      <c r="O97" s="258"/>
      <c r="P97" s="258"/>
      <c r="Q97" s="258"/>
      <c r="R97" s="258"/>
      <c r="S97" s="258"/>
      <c r="T97" s="258"/>
      <c r="U97" s="258"/>
      <c r="V97" s="258"/>
      <c r="W97" s="258"/>
      <c r="X97" s="258"/>
      <c r="Y97" s="258"/>
      <c r="Z97" s="258"/>
      <c r="AA97" s="258"/>
      <c r="AB97" s="258"/>
      <c r="AC97" s="223"/>
      <c r="AD97" s="224"/>
      <c r="AG97" s="224"/>
      <c r="AH97" s="224"/>
      <c r="AI97" s="224"/>
      <c r="AJ97" s="224"/>
      <c r="AK97" s="224"/>
      <c r="AL97" s="224"/>
      <c r="AM97" s="224"/>
      <c r="AN97" s="224"/>
      <c r="AO97" s="224"/>
      <c r="AP97" s="224"/>
      <c r="AQ97" s="224"/>
      <c r="AR97" s="224"/>
      <c r="AS97" s="224"/>
      <c r="AT97" s="224"/>
      <c r="AU97" s="224"/>
      <c r="AV97" s="224"/>
      <c r="AW97" s="224"/>
      <c r="AX97" s="224"/>
      <c r="AY97" s="224"/>
      <c r="AZ97" s="224"/>
      <c r="BA97" s="224"/>
      <c r="BB97" s="224"/>
      <c r="BC97" s="224"/>
      <c r="BD97" s="224"/>
      <c r="BE97" s="224"/>
      <c r="BF97" s="224"/>
      <c r="BG97" s="224"/>
      <c r="BH97" s="224"/>
      <c r="BI97" s="224"/>
      <c r="BJ97" s="224"/>
      <c r="BK97" s="224"/>
    </row>
    <row r="98" spans="1:63" ht="12.75" customHeight="1" x14ac:dyDescent="0.2">
      <c r="A98" s="131"/>
      <c r="B98" s="131"/>
      <c r="C98" s="598">
        <f>RelatorioFormador!F127</f>
        <v>0</v>
      </c>
      <c r="D98" s="598"/>
      <c r="E98" s="598"/>
      <c r="F98" s="598"/>
      <c r="G98" s="598"/>
      <c r="H98" s="598"/>
      <c r="I98" s="598"/>
      <c r="J98" s="598"/>
      <c r="K98" s="598"/>
      <c r="L98" s="598"/>
      <c r="M98" s="598"/>
      <c r="N98" s="598"/>
      <c r="O98" s="598"/>
      <c r="P98" s="598"/>
      <c r="Q98" s="598"/>
      <c r="R98" s="598"/>
      <c r="S98" s="598"/>
      <c r="T98" s="598"/>
      <c r="U98" s="598"/>
      <c r="V98" s="598"/>
      <c r="W98" s="598"/>
      <c r="X98" s="598"/>
      <c r="Y98" s="598"/>
      <c r="Z98" s="598"/>
      <c r="AA98" s="598"/>
      <c r="AB98" s="258"/>
      <c r="AC98" s="223"/>
      <c r="AD98" s="224"/>
      <c r="AG98" s="224"/>
      <c r="AH98" s="224"/>
      <c r="AI98" s="224"/>
      <c r="AJ98" s="224"/>
      <c r="AK98" s="224"/>
      <c r="AL98" s="224"/>
      <c r="AM98" s="224"/>
      <c r="AN98" s="224"/>
      <c r="AO98" s="224"/>
      <c r="AP98" s="224"/>
      <c r="AQ98" s="224"/>
      <c r="AR98" s="224"/>
      <c r="AS98" s="224"/>
      <c r="AT98" s="224"/>
      <c r="AU98" s="224"/>
      <c r="AV98" s="224"/>
      <c r="AW98" s="224"/>
      <c r="AX98" s="224"/>
      <c r="AY98" s="224"/>
      <c r="AZ98" s="224"/>
      <c r="BA98" s="224"/>
      <c r="BB98" s="224"/>
      <c r="BC98" s="224"/>
      <c r="BD98" s="224"/>
      <c r="BE98" s="224"/>
      <c r="BF98" s="224"/>
      <c r="BG98" s="224"/>
      <c r="BH98" s="224"/>
      <c r="BI98" s="224"/>
      <c r="BJ98" s="224"/>
      <c r="BK98" s="224"/>
    </row>
    <row r="99" spans="1:63" ht="12.75" customHeight="1" x14ac:dyDescent="0.2">
      <c r="A99" s="131"/>
      <c r="B99" s="131"/>
      <c r="C99" s="598"/>
      <c r="D99" s="598"/>
      <c r="E99" s="598"/>
      <c r="F99" s="598"/>
      <c r="G99" s="598"/>
      <c r="H99" s="598"/>
      <c r="I99" s="598"/>
      <c r="J99" s="598"/>
      <c r="K99" s="598"/>
      <c r="L99" s="598"/>
      <c r="M99" s="598"/>
      <c r="N99" s="598"/>
      <c r="O99" s="598"/>
      <c r="P99" s="598"/>
      <c r="Q99" s="598"/>
      <c r="R99" s="598"/>
      <c r="S99" s="598"/>
      <c r="T99" s="598"/>
      <c r="U99" s="598"/>
      <c r="V99" s="598"/>
      <c r="W99" s="598"/>
      <c r="X99" s="598"/>
      <c r="Y99" s="598"/>
      <c r="Z99" s="598"/>
      <c r="AA99" s="598"/>
      <c r="AB99" s="258"/>
      <c r="AC99" s="223"/>
      <c r="AD99" s="224"/>
      <c r="AG99" s="224"/>
      <c r="AH99" s="224"/>
      <c r="AI99" s="224"/>
      <c r="AJ99" s="224"/>
      <c r="AK99" s="224"/>
      <c r="AL99" s="224"/>
      <c r="AM99" s="224"/>
      <c r="AN99" s="224"/>
      <c r="AO99" s="224"/>
      <c r="AP99" s="224"/>
      <c r="AQ99" s="224"/>
      <c r="AR99" s="224"/>
      <c r="AS99" s="224"/>
      <c r="AT99" s="224"/>
      <c r="AU99" s="224"/>
      <c r="AV99" s="224"/>
      <c r="AW99" s="224"/>
      <c r="AX99" s="224"/>
      <c r="AY99" s="224"/>
      <c r="AZ99" s="224"/>
      <c r="BA99" s="224"/>
      <c r="BB99" s="224"/>
      <c r="BC99" s="224"/>
      <c r="BD99" s="224"/>
      <c r="BE99" s="224"/>
      <c r="BF99" s="224"/>
      <c r="BG99" s="224"/>
      <c r="BH99" s="224"/>
      <c r="BI99" s="224"/>
      <c r="BJ99" s="224"/>
      <c r="BK99" s="224"/>
    </row>
    <row r="100" spans="1:63" ht="8.25" customHeight="1" x14ac:dyDescent="0.2">
      <c r="A100" s="131"/>
      <c r="B100" s="131"/>
      <c r="C100" s="598"/>
      <c r="D100" s="598"/>
      <c r="E100" s="598"/>
      <c r="F100" s="598"/>
      <c r="G100" s="598"/>
      <c r="H100" s="598"/>
      <c r="I100" s="598"/>
      <c r="J100" s="598"/>
      <c r="K100" s="598"/>
      <c r="L100" s="598"/>
      <c r="M100" s="598"/>
      <c r="N100" s="598"/>
      <c r="O100" s="598"/>
      <c r="P100" s="598"/>
      <c r="Q100" s="598"/>
      <c r="R100" s="598"/>
      <c r="S100" s="598"/>
      <c r="T100" s="598"/>
      <c r="U100" s="598"/>
      <c r="V100" s="598"/>
      <c r="W100" s="598"/>
      <c r="X100" s="598"/>
      <c r="Y100" s="598"/>
      <c r="Z100" s="598"/>
      <c r="AA100" s="598"/>
      <c r="AB100" s="258"/>
      <c r="AC100" s="223"/>
      <c r="AD100" s="224"/>
      <c r="AG100" s="224"/>
      <c r="AH100" s="224"/>
      <c r="AI100" s="224"/>
      <c r="AJ100" s="224"/>
      <c r="AK100" s="224"/>
      <c r="AL100" s="224"/>
      <c r="AM100" s="224"/>
      <c r="AN100" s="224"/>
      <c r="AO100" s="224"/>
      <c r="AP100" s="224"/>
      <c r="AQ100" s="224"/>
      <c r="AR100" s="224"/>
      <c r="AS100" s="224"/>
      <c r="AT100" s="224"/>
      <c r="AU100" s="224"/>
      <c r="AV100" s="224"/>
      <c r="AW100" s="224"/>
      <c r="AX100" s="224"/>
      <c r="AY100" s="224"/>
      <c r="AZ100" s="224"/>
      <c r="BA100" s="224"/>
      <c r="BB100" s="224"/>
      <c r="BC100" s="224"/>
      <c r="BD100" s="224"/>
      <c r="BE100" s="224"/>
      <c r="BF100" s="224"/>
      <c r="BG100" s="224"/>
      <c r="BH100" s="224"/>
      <c r="BI100" s="224"/>
      <c r="BJ100" s="224"/>
      <c r="BK100" s="224"/>
    </row>
    <row r="101" spans="1:63" ht="12.75" customHeight="1" x14ac:dyDescent="0.2">
      <c r="A101" s="131"/>
      <c r="B101" s="131"/>
      <c r="C101" s="598"/>
      <c r="D101" s="598"/>
      <c r="E101" s="598"/>
      <c r="F101" s="598"/>
      <c r="G101" s="598"/>
      <c r="H101" s="598"/>
      <c r="I101" s="598"/>
      <c r="J101" s="598"/>
      <c r="K101" s="598"/>
      <c r="L101" s="598"/>
      <c r="M101" s="598"/>
      <c r="N101" s="598"/>
      <c r="O101" s="598"/>
      <c r="P101" s="598"/>
      <c r="Q101" s="598"/>
      <c r="R101" s="598"/>
      <c r="S101" s="598"/>
      <c r="T101" s="598"/>
      <c r="U101" s="598"/>
      <c r="V101" s="598"/>
      <c r="W101" s="598"/>
      <c r="X101" s="598"/>
      <c r="Y101" s="598"/>
      <c r="Z101" s="598"/>
      <c r="AA101" s="598"/>
      <c r="AB101" s="258"/>
      <c r="AC101" s="223"/>
      <c r="AD101" s="224"/>
      <c r="AG101" s="224"/>
      <c r="AH101" s="224"/>
      <c r="AI101" s="224"/>
      <c r="AJ101" s="224"/>
      <c r="AK101" s="224"/>
      <c r="AL101" s="224"/>
      <c r="AM101" s="224"/>
      <c r="AN101" s="224"/>
      <c r="AO101" s="224"/>
      <c r="AP101" s="224"/>
      <c r="AQ101" s="224"/>
      <c r="AR101" s="224"/>
      <c r="AS101" s="224"/>
      <c r="AT101" s="224"/>
      <c r="AU101" s="224"/>
      <c r="AV101" s="224"/>
      <c r="AW101" s="224"/>
      <c r="AX101" s="224"/>
      <c r="AY101" s="224"/>
      <c r="AZ101" s="224"/>
      <c r="BA101" s="224"/>
      <c r="BB101" s="224"/>
      <c r="BC101" s="224"/>
      <c r="BD101" s="224"/>
      <c r="BE101" s="224"/>
      <c r="BF101" s="224"/>
      <c r="BG101" s="224"/>
      <c r="BH101" s="224"/>
      <c r="BI101" s="224"/>
      <c r="BJ101" s="224"/>
      <c r="BK101" s="224"/>
    </row>
    <row r="102" spans="1:63" ht="9" customHeight="1" x14ac:dyDescent="0.2">
      <c r="A102" s="131"/>
      <c r="B102" s="131"/>
      <c r="C102" s="598"/>
      <c r="D102" s="598"/>
      <c r="E102" s="598"/>
      <c r="F102" s="598"/>
      <c r="G102" s="598"/>
      <c r="H102" s="598"/>
      <c r="I102" s="598"/>
      <c r="J102" s="598"/>
      <c r="K102" s="598"/>
      <c r="L102" s="598"/>
      <c r="M102" s="598"/>
      <c r="N102" s="598"/>
      <c r="O102" s="598"/>
      <c r="P102" s="598"/>
      <c r="Q102" s="598"/>
      <c r="R102" s="598"/>
      <c r="S102" s="598"/>
      <c r="T102" s="598"/>
      <c r="U102" s="598"/>
      <c r="V102" s="598"/>
      <c r="W102" s="598"/>
      <c r="X102" s="598"/>
      <c r="Y102" s="598"/>
      <c r="Z102" s="598"/>
      <c r="AA102" s="598"/>
      <c r="AB102" s="258"/>
      <c r="AC102" s="223"/>
      <c r="AD102" s="224"/>
      <c r="AG102" s="224"/>
      <c r="AH102" s="224"/>
      <c r="AI102" s="224"/>
      <c r="AJ102" s="224"/>
      <c r="AK102" s="224"/>
      <c r="AL102" s="224"/>
      <c r="AM102" s="224"/>
      <c r="AN102" s="224"/>
      <c r="AO102" s="224"/>
      <c r="AP102" s="224"/>
      <c r="AQ102" s="224"/>
      <c r="AR102" s="224"/>
      <c r="AS102" s="224"/>
      <c r="AT102" s="224"/>
      <c r="AU102" s="224"/>
      <c r="AV102" s="224"/>
      <c r="AW102" s="224"/>
      <c r="AX102" s="224"/>
      <c r="AY102" s="224"/>
      <c r="AZ102" s="224"/>
      <c r="BA102" s="224"/>
      <c r="BB102" s="224"/>
      <c r="BC102" s="224"/>
      <c r="BD102" s="224"/>
      <c r="BE102" s="224"/>
      <c r="BF102" s="224"/>
      <c r="BG102" s="224"/>
      <c r="BH102" s="224"/>
      <c r="BI102" s="224"/>
      <c r="BJ102" s="224"/>
      <c r="BK102" s="224"/>
    </row>
    <row r="103" spans="1:63" ht="12.75" customHeight="1" x14ac:dyDescent="0.2">
      <c r="A103" s="131"/>
      <c r="B103" s="131"/>
      <c r="C103" s="598"/>
      <c r="D103" s="598"/>
      <c r="E103" s="598"/>
      <c r="F103" s="598"/>
      <c r="G103" s="598"/>
      <c r="H103" s="598"/>
      <c r="I103" s="598"/>
      <c r="J103" s="598"/>
      <c r="K103" s="598"/>
      <c r="L103" s="598"/>
      <c r="M103" s="598"/>
      <c r="N103" s="598"/>
      <c r="O103" s="598"/>
      <c r="P103" s="598"/>
      <c r="Q103" s="598"/>
      <c r="R103" s="598"/>
      <c r="S103" s="598"/>
      <c r="T103" s="598"/>
      <c r="U103" s="598"/>
      <c r="V103" s="598"/>
      <c r="W103" s="598"/>
      <c r="X103" s="598"/>
      <c r="Y103" s="598"/>
      <c r="Z103" s="598"/>
      <c r="AA103" s="598"/>
      <c r="AB103" s="258"/>
      <c r="AC103" s="223"/>
      <c r="AD103" s="224"/>
      <c r="AG103" s="224"/>
      <c r="AH103" s="224"/>
      <c r="AI103" s="224"/>
      <c r="AJ103" s="224"/>
      <c r="AK103" s="224"/>
      <c r="AL103" s="224"/>
      <c r="AM103" s="224"/>
      <c r="AN103" s="224"/>
      <c r="AO103" s="224"/>
      <c r="AP103" s="224"/>
      <c r="AQ103" s="224"/>
      <c r="AR103" s="224"/>
      <c r="AS103" s="224"/>
      <c r="AT103" s="224"/>
      <c r="AU103" s="224"/>
      <c r="AV103" s="224"/>
      <c r="AW103" s="224"/>
      <c r="AX103" s="224"/>
      <c r="AY103" s="224"/>
      <c r="AZ103" s="224"/>
      <c r="BA103" s="224"/>
      <c r="BB103" s="224"/>
      <c r="BC103" s="224"/>
      <c r="BD103" s="224"/>
      <c r="BE103" s="224"/>
      <c r="BF103" s="224"/>
      <c r="BG103" s="224"/>
      <c r="BH103" s="224"/>
      <c r="BI103" s="224"/>
      <c r="BJ103" s="224"/>
      <c r="BK103" s="224"/>
    </row>
    <row r="104" spans="1:63" ht="6.75" customHeight="1" x14ac:dyDescent="0.2">
      <c r="A104" s="131"/>
      <c r="B104" s="131"/>
      <c r="C104" s="216"/>
      <c r="D104" s="260"/>
      <c r="E104" s="260"/>
      <c r="F104" s="258"/>
      <c r="G104" s="258"/>
      <c r="H104" s="258"/>
      <c r="I104" s="258"/>
      <c r="J104" s="258"/>
      <c r="K104" s="258"/>
      <c r="L104" s="258"/>
      <c r="M104" s="258"/>
      <c r="N104" s="258"/>
      <c r="O104" s="258"/>
      <c r="P104" s="258"/>
      <c r="Q104" s="258"/>
      <c r="R104" s="258"/>
      <c r="S104" s="258"/>
      <c r="T104" s="258"/>
      <c r="U104" s="258"/>
      <c r="V104" s="258"/>
      <c r="W104" s="258"/>
      <c r="X104" s="258"/>
      <c r="Y104" s="258"/>
      <c r="Z104" s="258"/>
      <c r="AA104" s="258"/>
      <c r="AB104" s="258"/>
      <c r="AC104" s="223"/>
      <c r="AD104" s="224"/>
      <c r="AG104" s="224"/>
      <c r="AH104" s="224"/>
      <c r="AI104" s="224"/>
      <c r="AJ104" s="224"/>
      <c r="AK104" s="224"/>
      <c r="AL104" s="224"/>
      <c r="AM104" s="224"/>
      <c r="AN104" s="224"/>
      <c r="AO104" s="224"/>
      <c r="AP104" s="224"/>
      <c r="AQ104" s="224"/>
      <c r="AR104" s="224"/>
      <c r="AS104" s="224"/>
      <c r="AT104" s="224"/>
      <c r="AU104" s="224"/>
      <c r="AV104" s="224"/>
      <c r="AW104" s="224"/>
      <c r="AX104" s="224"/>
      <c r="AY104" s="224"/>
      <c r="AZ104" s="224"/>
      <c r="BA104" s="224"/>
      <c r="BB104" s="224"/>
      <c r="BC104" s="224"/>
      <c r="BD104" s="224"/>
      <c r="BE104" s="224"/>
      <c r="BF104" s="224"/>
      <c r="BG104" s="224"/>
      <c r="BH104" s="224"/>
      <c r="BI104" s="224"/>
      <c r="BJ104" s="224"/>
      <c r="BK104" s="224"/>
    </row>
    <row r="105" spans="1:63" ht="12.75" customHeight="1" x14ac:dyDescent="0.2">
      <c r="A105" s="131"/>
      <c r="B105" s="210" t="s">
        <v>219</v>
      </c>
      <c r="C105" s="216"/>
      <c r="D105" s="260"/>
      <c r="E105" s="260"/>
      <c r="F105" s="258"/>
      <c r="G105" s="258"/>
      <c r="H105" s="258"/>
      <c r="I105" s="258"/>
      <c r="J105" s="258"/>
      <c r="K105" s="258"/>
      <c r="L105" s="258"/>
      <c r="M105" s="258"/>
      <c r="N105" s="258"/>
      <c r="O105" s="258"/>
      <c r="P105" s="258"/>
      <c r="Q105" s="258"/>
      <c r="R105" s="258"/>
      <c r="S105" s="258"/>
      <c r="T105" s="258"/>
      <c r="U105" s="258"/>
      <c r="V105" s="258"/>
      <c r="W105" s="258"/>
      <c r="X105" s="258"/>
      <c r="Y105" s="258"/>
      <c r="Z105" s="258"/>
      <c r="AA105" s="258"/>
      <c r="AB105" s="258"/>
      <c r="AC105" s="223"/>
      <c r="AD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row>
    <row r="106" spans="1:63" ht="12.75" customHeight="1" x14ac:dyDescent="0.2">
      <c r="A106" s="131"/>
      <c r="B106" s="131"/>
      <c r="C106" s="570">
        <f>RelatorioFormador!G133</f>
        <v>0</v>
      </c>
      <c r="D106" s="571"/>
      <c r="E106" s="571"/>
      <c r="F106" s="571"/>
      <c r="G106" s="571"/>
      <c r="H106" s="571"/>
      <c r="I106" s="571"/>
      <c r="J106" s="571"/>
      <c r="K106" s="571"/>
      <c r="L106" s="571"/>
      <c r="M106" s="571"/>
      <c r="N106" s="571"/>
      <c r="O106" s="571"/>
      <c r="P106" s="571"/>
      <c r="Q106" s="571"/>
      <c r="R106" s="571"/>
      <c r="S106" s="571"/>
      <c r="T106" s="571"/>
      <c r="U106" s="571"/>
      <c r="V106" s="571"/>
      <c r="W106" s="571"/>
      <c r="X106" s="571"/>
      <c r="Y106" s="571"/>
      <c r="Z106" s="571"/>
      <c r="AA106" s="572"/>
      <c r="AB106" s="258"/>
      <c r="AC106" s="223"/>
      <c r="AD106" s="224"/>
      <c r="AG106" s="224"/>
      <c r="AH106" s="224"/>
      <c r="AI106" s="224"/>
      <c r="AJ106" s="224"/>
      <c r="AK106" s="224"/>
      <c r="AL106" s="224"/>
      <c r="AM106" s="224"/>
      <c r="AN106" s="224"/>
      <c r="AO106" s="224"/>
      <c r="AP106" s="224"/>
      <c r="AQ106" s="224"/>
      <c r="AR106" s="224"/>
      <c r="AS106" s="224"/>
      <c r="AT106" s="224"/>
      <c r="AU106" s="224"/>
      <c r="AV106" s="224"/>
      <c r="AW106" s="224"/>
      <c r="AX106" s="224"/>
      <c r="AY106" s="224"/>
      <c r="AZ106" s="224"/>
      <c r="BA106" s="224"/>
      <c r="BB106" s="224"/>
      <c r="BC106" s="224"/>
      <c r="BD106" s="224"/>
      <c r="BE106" s="224"/>
      <c r="BF106" s="224"/>
      <c r="BG106" s="224"/>
      <c r="BH106" s="224"/>
      <c r="BI106" s="224"/>
      <c r="BJ106" s="224"/>
      <c r="BK106" s="224"/>
    </row>
    <row r="107" spans="1:63" ht="12.75" customHeight="1" x14ac:dyDescent="0.2">
      <c r="A107" s="131"/>
      <c r="B107" s="131"/>
      <c r="C107" s="573"/>
      <c r="D107" s="574"/>
      <c r="E107" s="574"/>
      <c r="F107" s="574"/>
      <c r="G107" s="574"/>
      <c r="H107" s="574"/>
      <c r="I107" s="574"/>
      <c r="J107" s="574"/>
      <c r="K107" s="574"/>
      <c r="L107" s="574"/>
      <c r="M107" s="574"/>
      <c r="N107" s="574"/>
      <c r="O107" s="574"/>
      <c r="P107" s="574"/>
      <c r="Q107" s="574"/>
      <c r="R107" s="574"/>
      <c r="S107" s="574"/>
      <c r="T107" s="574"/>
      <c r="U107" s="574"/>
      <c r="V107" s="574"/>
      <c r="W107" s="574"/>
      <c r="X107" s="574"/>
      <c r="Y107" s="574"/>
      <c r="Z107" s="574"/>
      <c r="AA107" s="575"/>
      <c r="AB107" s="258"/>
      <c r="AC107" s="223"/>
      <c r="AD107" s="224"/>
      <c r="AG107" s="224"/>
      <c r="AH107" s="224"/>
      <c r="AI107" s="224"/>
      <c r="AJ107" s="224"/>
      <c r="AK107" s="224"/>
      <c r="AL107" s="224"/>
      <c r="AM107" s="224"/>
      <c r="AN107" s="224"/>
      <c r="AO107" s="224"/>
      <c r="AP107" s="224"/>
      <c r="AQ107" s="224"/>
      <c r="AR107" s="224"/>
      <c r="AS107" s="224"/>
      <c r="AT107" s="224"/>
      <c r="AU107" s="224"/>
      <c r="AV107" s="224"/>
      <c r="AW107" s="224"/>
      <c r="AX107" s="224"/>
      <c r="AY107" s="224"/>
      <c r="AZ107" s="224"/>
      <c r="BA107" s="224"/>
      <c r="BB107" s="224"/>
      <c r="BC107" s="224"/>
      <c r="BD107" s="224"/>
      <c r="BE107" s="224"/>
      <c r="BF107" s="224"/>
      <c r="BG107" s="224"/>
      <c r="BH107" s="224"/>
      <c r="BI107" s="224"/>
      <c r="BJ107" s="224"/>
      <c r="BK107" s="224"/>
    </row>
    <row r="108" spans="1:63" ht="12.75" customHeight="1" x14ac:dyDescent="0.2">
      <c r="A108" s="131"/>
      <c r="B108" s="131"/>
      <c r="C108" s="573"/>
      <c r="D108" s="574"/>
      <c r="E108" s="574"/>
      <c r="F108" s="574"/>
      <c r="G108" s="574"/>
      <c r="H108" s="574"/>
      <c r="I108" s="574"/>
      <c r="J108" s="574"/>
      <c r="K108" s="574"/>
      <c r="L108" s="574"/>
      <c r="M108" s="574"/>
      <c r="N108" s="574"/>
      <c r="O108" s="574"/>
      <c r="P108" s="574"/>
      <c r="Q108" s="574"/>
      <c r="R108" s="574"/>
      <c r="S108" s="574"/>
      <c r="T108" s="574"/>
      <c r="U108" s="574"/>
      <c r="V108" s="574"/>
      <c r="W108" s="574"/>
      <c r="X108" s="574"/>
      <c r="Y108" s="574"/>
      <c r="Z108" s="574"/>
      <c r="AA108" s="575"/>
      <c r="AB108" s="258"/>
      <c r="AC108" s="223"/>
      <c r="AD108" s="224"/>
      <c r="AG108" s="224"/>
      <c r="AH108" s="224"/>
      <c r="AI108" s="224"/>
      <c r="AJ108" s="224"/>
      <c r="AK108" s="224"/>
      <c r="AL108" s="224"/>
      <c r="AM108" s="224"/>
      <c r="AN108" s="224"/>
      <c r="AO108" s="224"/>
      <c r="AP108" s="224"/>
      <c r="AQ108" s="224"/>
      <c r="AR108" s="224"/>
      <c r="AS108" s="224"/>
      <c r="AT108" s="224"/>
      <c r="AU108" s="224"/>
      <c r="AV108" s="224"/>
      <c r="AW108" s="224"/>
      <c r="AX108" s="224"/>
      <c r="AY108" s="224"/>
      <c r="AZ108" s="224"/>
      <c r="BA108" s="224"/>
      <c r="BB108" s="224"/>
      <c r="BC108" s="224"/>
      <c r="BD108" s="224"/>
      <c r="BE108" s="224"/>
      <c r="BF108" s="224"/>
      <c r="BG108" s="224"/>
      <c r="BH108" s="224"/>
      <c r="BI108" s="224"/>
      <c r="BJ108" s="224"/>
      <c r="BK108" s="224"/>
    </row>
    <row r="109" spans="1:63" ht="12.75" customHeight="1" x14ac:dyDescent="0.2">
      <c r="A109" s="131"/>
      <c r="B109" s="131"/>
      <c r="C109" s="573"/>
      <c r="D109" s="574"/>
      <c r="E109" s="574"/>
      <c r="F109" s="574"/>
      <c r="G109" s="574"/>
      <c r="H109" s="574"/>
      <c r="I109" s="574"/>
      <c r="J109" s="574"/>
      <c r="K109" s="574"/>
      <c r="L109" s="574"/>
      <c r="M109" s="574"/>
      <c r="N109" s="574"/>
      <c r="O109" s="574"/>
      <c r="P109" s="574"/>
      <c r="Q109" s="574"/>
      <c r="R109" s="574"/>
      <c r="S109" s="574"/>
      <c r="T109" s="574"/>
      <c r="U109" s="574"/>
      <c r="V109" s="574"/>
      <c r="W109" s="574"/>
      <c r="X109" s="574"/>
      <c r="Y109" s="574"/>
      <c r="Z109" s="574"/>
      <c r="AA109" s="575"/>
      <c r="AB109" s="258"/>
      <c r="AC109" s="223"/>
      <c r="AD109" s="224"/>
      <c r="AG109" s="224"/>
      <c r="AH109" s="224"/>
      <c r="AI109" s="224"/>
      <c r="AJ109" s="224"/>
      <c r="AK109" s="224"/>
      <c r="AL109" s="224"/>
      <c r="AM109" s="224"/>
      <c r="AN109" s="224"/>
      <c r="AO109" s="224"/>
      <c r="AP109" s="224"/>
      <c r="AQ109" s="224"/>
      <c r="AR109" s="224"/>
      <c r="AS109" s="224"/>
      <c r="AT109" s="224"/>
      <c r="AU109" s="224"/>
      <c r="AV109" s="224"/>
      <c r="AW109" s="224"/>
      <c r="AX109" s="224"/>
      <c r="AY109" s="224"/>
      <c r="AZ109" s="224"/>
      <c r="BA109" s="224"/>
      <c r="BB109" s="224"/>
      <c r="BC109" s="224"/>
      <c r="BD109" s="224"/>
      <c r="BE109" s="224"/>
      <c r="BF109" s="224"/>
      <c r="BG109" s="224"/>
      <c r="BH109" s="224"/>
      <c r="BI109" s="224"/>
      <c r="BJ109" s="224"/>
      <c r="BK109" s="224"/>
    </row>
    <row r="110" spans="1:63" ht="12.75" customHeight="1" x14ac:dyDescent="0.2">
      <c r="A110" s="131"/>
      <c r="B110" s="131"/>
      <c r="C110" s="573"/>
      <c r="D110" s="574"/>
      <c r="E110" s="574"/>
      <c r="F110" s="574"/>
      <c r="G110" s="574"/>
      <c r="H110" s="574"/>
      <c r="I110" s="574"/>
      <c r="J110" s="574"/>
      <c r="K110" s="574"/>
      <c r="L110" s="574"/>
      <c r="M110" s="574"/>
      <c r="N110" s="574"/>
      <c r="O110" s="574"/>
      <c r="P110" s="574"/>
      <c r="Q110" s="574"/>
      <c r="R110" s="574"/>
      <c r="S110" s="574"/>
      <c r="T110" s="574"/>
      <c r="U110" s="574"/>
      <c r="V110" s="574"/>
      <c r="W110" s="574"/>
      <c r="X110" s="574"/>
      <c r="Y110" s="574"/>
      <c r="Z110" s="574"/>
      <c r="AA110" s="575"/>
      <c r="AB110" s="258"/>
      <c r="AC110" s="223"/>
      <c r="AD110" s="224"/>
      <c r="AG110" s="224"/>
      <c r="AH110" s="224"/>
      <c r="AI110" s="224"/>
      <c r="AJ110" s="224"/>
      <c r="AK110" s="224"/>
      <c r="AL110" s="224"/>
      <c r="AM110" s="224"/>
      <c r="AN110" s="224"/>
      <c r="AO110" s="224"/>
      <c r="AP110" s="224"/>
      <c r="AQ110" s="224"/>
      <c r="AR110" s="224"/>
      <c r="AS110" s="224"/>
      <c r="AT110" s="224"/>
      <c r="AU110" s="224"/>
      <c r="AV110" s="224"/>
      <c r="AW110" s="224"/>
      <c r="AX110" s="224"/>
      <c r="AY110" s="224"/>
      <c r="AZ110" s="224"/>
      <c r="BA110" s="224"/>
      <c r="BB110" s="224"/>
      <c r="BC110" s="224"/>
      <c r="BD110" s="224"/>
      <c r="BE110" s="224"/>
      <c r="BF110" s="224"/>
      <c r="BG110" s="224"/>
      <c r="BH110" s="224"/>
      <c r="BI110" s="224"/>
      <c r="BJ110" s="224"/>
      <c r="BK110" s="224"/>
    </row>
    <row r="111" spans="1:63" ht="12.75" customHeight="1" x14ac:dyDescent="0.2">
      <c r="A111" s="131"/>
      <c r="B111" s="131"/>
      <c r="C111" s="576"/>
      <c r="D111" s="577"/>
      <c r="E111" s="577"/>
      <c r="F111" s="577"/>
      <c r="G111" s="577"/>
      <c r="H111" s="577"/>
      <c r="I111" s="577"/>
      <c r="J111" s="577"/>
      <c r="K111" s="577"/>
      <c r="L111" s="577"/>
      <c r="M111" s="577"/>
      <c r="N111" s="577"/>
      <c r="O111" s="577"/>
      <c r="P111" s="577"/>
      <c r="Q111" s="577"/>
      <c r="R111" s="577"/>
      <c r="S111" s="577"/>
      <c r="T111" s="577"/>
      <c r="U111" s="577"/>
      <c r="V111" s="577"/>
      <c r="W111" s="577"/>
      <c r="X111" s="577"/>
      <c r="Y111" s="577"/>
      <c r="Z111" s="577"/>
      <c r="AA111" s="578"/>
      <c r="AB111" s="258"/>
      <c r="AC111" s="223"/>
      <c r="AD111" s="224"/>
      <c r="AG111" s="224"/>
      <c r="AH111" s="224"/>
      <c r="AI111" s="224"/>
      <c r="AJ111" s="224"/>
      <c r="AK111" s="224"/>
      <c r="AL111" s="224"/>
      <c r="AM111" s="224"/>
      <c r="AN111" s="224"/>
      <c r="AO111" s="224"/>
      <c r="AP111" s="224"/>
      <c r="AQ111" s="224"/>
      <c r="AR111" s="224"/>
      <c r="AS111" s="224"/>
      <c r="AT111" s="224"/>
      <c r="AU111" s="224"/>
      <c r="AV111" s="224"/>
      <c r="AW111" s="224"/>
      <c r="AX111" s="224"/>
      <c r="AY111" s="224"/>
      <c r="AZ111" s="224"/>
      <c r="BA111" s="224"/>
      <c r="BB111" s="224"/>
      <c r="BC111" s="224"/>
      <c r="BD111" s="224"/>
      <c r="BE111" s="224"/>
      <c r="BF111" s="224"/>
      <c r="BG111" s="224"/>
      <c r="BH111" s="224"/>
      <c r="BI111" s="224"/>
      <c r="BJ111" s="224"/>
      <c r="BK111" s="224"/>
    </row>
    <row r="112" spans="1:63" ht="6" customHeight="1" x14ac:dyDescent="0.2">
      <c r="A112" s="131"/>
      <c r="B112" s="131"/>
      <c r="C112" s="216"/>
      <c r="D112" s="260"/>
      <c r="E112" s="260"/>
      <c r="F112" s="258"/>
      <c r="G112" s="258"/>
      <c r="H112" s="258"/>
      <c r="I112" s="258"/>
      <c r="J112" s="258"/>
      <c r="K112" s="258"/>
      <c r="L112" s="258"/>
      <c r="M112" s="258"/>
      <c r="N112" s="258"/>
      <c r="O112" s="258"/>
      <c r="P112" s="258"/>
      <c r="Q112" s="258"/>
      <c r="R112" s="258"/>
      <c r="S112" s="258"/>
      <c r="T112" s="258"/>
      <c r="U112" s="258"/>
      <c r="V112" s="258"/>
      <c r="W112" s="258"/>
      <c r="X112" s="258"/>
      <c r="Y112" s="258"/>
      <c r="Z112" s="258"/>
      <c r="AA112" s="258"/>
      <c r="AB112" s="258"/>
      <c r="AC112" s="223"/>
      <c r="AD112" s="224"/>
      <c r="AG112" s="224"/>
      <c r="AH112" s="224"/>
      <c r="AI112" s="224"/>
      <c r="AJ112" s="224"/>
      <c r="AK112" s="224"/>
      <c r="AL112" s="224"/>
      <c r="AM112" s="224"/>
      <c r="AN112" s="224"/>
      <c r="AO112" s="224"/>
      <c r="AP112" s="224"/>
      <c r="AQ112" s="224"/>
      <c r="AR112" s="224"/>
      <c r="AS112" s="224"/>
      <c r="AT112" s="224"/>
      <c r="AU112" s="224"/>
      <c r="AV112" s="224"/>
      <c r="AW112" s="224"/>
      <c r="AX112" s="224"/>
      <c r="AY112" s="224"/>
      <c r="AZ112" s="224"/>
      <c r="BA112" s="224"/>
      <c r="BB112" s="224"/>
      <c r="BC112" s="224"/>
      <c r="BD112" s="224"/>
      <c r="BE112" s="224"/>
      <c r="BF112" s="224"/>
      <c r="BG112" s="224"/>
      <c r="BH112" s="224"/>
      <c r="BI112" s="224"/>
      <c r="BJ112" s="224"/>
      <c r="BK112" s="224"/>
    </row>
    <row r="113" spans="1:63" ht="12.75" customHeight="1" x14ac:dyDescent="0.2">
      <c r="A113" s="131"/>
      <c r="B113" s="210" t="s">
        <v>220</v>
      </c>
      <c r="C113" s="216"/>
      <c r="D113" s="260"/>
      <c r="E113" s="260"/>
      <c r="F113" s="258"/>
      <c r="G113" s="258"/>
      <c r="H113" s="258"/>
      <c r="I113" s="258"/>
      <c r="J113" s="258"/>
      <c r="K113" s="258"/>
      <c r="L113" s="258"/>
      <c r="M113" s="258"/>
      <c r="N113" s="258"/>
      <c r="O113" s="258"/>
      <c r="P113" s="258"/>
      <c r="Q113" s="258"/>
      <c r="R113" s="258"/>
      <c r="S113" s="258"/>
      <c r="T113" s="258"/>
      <c r="U113" s="258"/>
      <c r="V113" s="258"/>
      <c r="W113" s="258"/>
      <c r="X113" s="258"/>
      <c r="Y113" s="258"/>
      <c r="Z113" s="258"/>
      <c r="AA113" s="258"/>
      <c r="AB113" s="258"/>
      <c r="AC113" s="223"/>
      <c r="AD113" s="224"/>
      <c r="AG113" s="224"/>
      <c r="AH113" s="224"/>
      <c r="AI113" s="224"/>
      <c r="AJ113" s="224"/>
      <c r="AK113" s="224"/>
      <c r="AL113" s="224"/>
      <c r="AM113" s="224"/>
      <c r="AN113" s="224"/>
      <c r="AO113" s="224"/>
      <c r="AP113" s="224"/>
      <c r="AQ113" s="224"/>
      <c r="AR113" s="224"/>
      <c r="AS113" s="224"/>
      <c r="AT113" s="224"/>
      <c r="AU113" s="224"/>
      <c r="AV113" s="224"/>
      <c r="AW113" s="224"/>
      <c r="AX113" s="224"/>
      <c r="AY113" s="224"/>
      <c r="AZ113" s="224"/>
      <c r="BA113" s="224"/>
      <c r="BB113" s="224"/>
      <c r="BC113" s="224"/>
      <c r="BD113" s="224"/>
      <c r="BE113" s="224"/>
      <c r="BF113" s="224"/>
      <c r="BG113" s="224"/>
      <c r="BH113" s="224"/>
      <c r="BI113" s="224"/>
      <c r="BJ113" s="224"/>
      <c r="BK113" s="224"/>
    </row>
    <row r="114" spans="1:63" ht="12.75" customHeight="1" x14ac:dyDescent="0.2">
      <c r="A114" s="131"/>
      <c r="B114" s="131"/>
      <c r="C114" s="570">
        <f>RelatorioFormador!E142</f>
        <v>0</v>
      </c>
      <c r="D114" s="571"/>
      <c r="E114" s="571"/>
      <c r="F114" s="571"/>
      <c r="G114" s="571"/>
      <c r="H114" s="571"/>
      <c r="I114" s="571"/>
      <c r="J114" s="571"/>
      <c r="K114" s="571"/>
      <c r="L114" s="571"/>
      <c r="M114" s="571"/>
      <c r="N114" s="571"/>
      <c r="O114" s="571"/>
      <c r="P114" s="571"/>
      <c r="Q114" s="571"/>
      <c r="R114" s="571"/>
      <c r="S114" s="571"/>
      <c r="T114" s="571"/>
      <c r="U114" s="571"/>
      <c r="V114" s="571"/>
      <c r="W114" s="571"/>
      <c r="X114" s="571"/>
      <c r="Y114" s="571"/>
      <c r="Z114" s="571"/>
      <c r="AA114" s="572"/>
      <c r="AB114" s="258"/>
      <c r="AC114" s="223"/>
      <c r="AD114" s="224"/>
      <c r="AG114" s="224"/>
      <c r="AH114" s="224"/>
      <c r="AI114" s="224"/>
      <c r="AJ114" s="224"/>
      <c r="AK114" s="224"/>
      <c r="AL114" s="224"/>
      <c r="AM114" s="224"/>
      <c r="AN114" s="224"/>
      <c r="AO114" s="224"/>
      <c r="AP114" s="224"/>
      <c r="AQ114" s="224"/>
      <c r="AR114" s="224"/>
      <c r="AS114" s="224"/>
      <c r="AT114" s="224"/>
      <c r="AU114" s="224"/>
      <c r="AV114" s="224"/>
      <c r="AW114" s="224"/>
      <c r="AX114" s="224"/>
      <c r="AY114" s="224"/>
      <c r="AZ114" s="224"/>
      <c r="BA114" s="224"/>
      <c r="BB114" s="224"/>
      <c r="BC114" s="224"/>
      <c r="BD114" s="224"/>
      <c r="BE114" s="224"/>
      <c r="BF114" s="224"/>
      <c r="BG114" s="224"/>
      <c r="BH114" s="224"/>
      <c r="BI114" s="224"/>
      <c r="BJ114" s="224"/>
      <c r="BK114" s="224"/>
    </row>
    <row r="115" spans="1:63" ht="12.75" customHeight="1" x14ac:dyDescent="0.2">
      <c r="A115" s="131"/>
      <c r="B115" s="131"/>
      <c r="C115" s="573"/>
      <c r="D115" s="574"/>
      <c r="E115" s="574"/>
      <c r="F115" s="574"/>
      <c r="G115" s="574"/>
      <c r="H115" s="574"/>
      <c r="I115" s="574"/>
      <c r="J115" s="574"/>
      <c r="K115" s="574"/>
      <c r="L115" s="574"/>
      <c r="M115" s="574"/>
      <c r="N115" s="574"/>
      <c r="O115" s="574"/>
      <c r="P115" s="574"/>
      <c r="Q115" s="574"/>
      <c r="R115" s="574"/>
      <c r="S115" s="574"/>
      <c r="T115" s="574"/>
      <c r="U115" s="574"/>
      <c r="V115" s="574"/>
      <c r="W115" s="574"/>
      <c r="X115" s="574"/>
      <c r="Y115" s="574"/>
      <c r="Z115" s="574"/>
      <c r="AA115" s="575"/>
      <c r="AB115" s="258"/>
      <c r="AC115" s="223"/>
      <c r="AD115" s="224"/>
      <c r="AG115" s="224"/>
      <c r="AH115" s="224"/>
      <c r="AI115" s="224"/>
      <c r="AJ115" s="224"/>
      <c r="AK115" s="224"/>
      <c r="AL115" s="224"/>
      <c r="AM115" s="224"/>
      <c r="AN115" s="224"/>
      <c r="AO115" s="224"/>
      <c r="AP115" s="224"/>
      <c r="AQ115" s="224"/>
      <c r="AR115" s="224"/>
      <c r="AS115" s="224"/>
      <c r="AT115" s="224"/>
      <c r="AU115" s="224"/>
      <c r="AV115" s="224"/>
      <c r="AW115" s="224"/>
      <c r="AX115" s="224"/>
      <c r="AY115" s="224"/>
      <c r="AZ115" s="224"/>
      <c r="BA115" s="224"/>
      <c r="BB115" s="224"/>
      <c r="BC115" s="224"/>
      <c r="BD115" s="224"/>
      <c r="BE115" s="224"/>
      <c r="BF115" s="224"/>
      <c r="BG115" s="224"/>
      <c r="BH115" s="224"/>
      <c r="BI115" s="224"/>
      <c r="BJ115" s="224"/>
      <c r="BK115" s="224"/>
    </row>
    <row r="116" spans="1:63" ht="7.5" customHeight="1" x14ac:dyDescent="0.2">
      <c r="A116" s="131"/>
      <c r="B116" s="131"/>
      <c r="C116" s="573"/>
      <c r="D116" s="574"/>
      <c r="E116" s="574"/>
      <c r="F116" s="574"/>
      <c r="G116" s="574"/>
      <c r="H116" s="574"/>
      <c r="I116" s="574"/>
      <c r="J116" s="574"/>
      <c r="K116" s="574"/>
      <c r="L116" s="574"/>
      <c r="M116" s="574"/>
      <c r="N116" s="574"/>
      <c r="O116" s="574"/>
      <c r="P116" s="574"/>
      <c r="Q116" s="574"/>
      <c r="R116" s="574"/>
      <c r="S116" s="574"/>
      <c r="T116" s="574"/>
      <c r="U116" s="574"/>
      <c r="V116" s="574"/>
      <c r="W116" s="574"/>
      <c r="X116" s="574"/>
      <c r="Y116" s="574"/>
      <c r="Z116" s="574"/>
      <c r="AA116" s="575"/>
      <c r="AB116" s="258"/>
      <c r="AC116" s="223"/>
      <c r="AD116" s="224"/>
      <c r="AG116" s="224"/>
      <c r="AH116" s="224"/>
      <c r="AI116" s="224"/>
      <c r="AJ116" s="224"/>
      <c r="AK116" s="224"/>
      <c r="AL116" s="224"/>
      <c r="AM116" s="224"/>
      <c r="AN116" s="224"/>
      <c r="AO116" s="224"/>
      <c r="AP116" s="224"/>
      <c r="AQ116" s="224"/>
      <c r="AR116" s="224"/>
      <c r="AS116" s="224"/>
      <c r="AT116" s="224"/>
      <c r="AU116" s="224"/>
      <c r="AV116" s="224"/>
      <c r="AW116" s="224"/>
      <c r="AX116" s="224"/>
      <c r="AY116" s="224"/>
      <c r="AZ116" s="224"/>
      <c r="BA116" s="224"/>
      <c r="BB116" s="224"/>
      <c r="BC116" s="224"/>
      <c r="BD116" s="224"/>
      <c r="BE116" s="224"/>
      <c r="BF116" s="224"/>
      <c r="BG116" s="224"/>
      <c r="BH116" s="224"/>
      <c r="BI116" s="224"/>
      <c r="BJ116" s="224"/>
      <c r="BK116" s="224"/>
    </row>
    <row r="117" spans="1:63" ht="12.75" customHeight="1" x14ac:dyDescent="0.2">
      <c r="A117" s="131"/>
      <c r="B117" s="131"/>
      <c r="C117" s="573"/>
      <c r="D117" s="574"/>
      <c r="E117" s="574"/>
      <c r="F117" s="574"/>
      <c r="G117" s="574"/>
      <c r="H117" s="574"/>
      <c r="I117" s="574"/>
      <c r="J117" s="574"/>
      <c r="K117" s="574"/>
      <c r="L117" s="574"/>
      <c r="M117" s="574"/>
      <c r="N117" s="574"/>
      <c r="O117" s="574"/>
      <c r="P117" s="574"/>
      <c r="Q117" s="574"/>
      <c r="R117" s="574"/>
      <c r="S117" s="574"/>
      <c r="T117" s="574"/>
      <c r="U117" s="574"/>
      <c r="V117" s="574"/>
      <c r="W117" s="574"/>
      <c r="X117" s="574"/>
      <c r="Y117" s="574"/>
      <c r="Z117" s="574"/>
      <c r="AA117" s="575"/>
      <c r="AB117" s="258"/>
      <c r="AC117" s="223"/>
      <c r="AD117" s="224"/>
      <c r="AG117" s="224"/>
      <c r="AH117" s="224"/>
      <c r="AI117" s="224"/>
      <c r="AJ117" s="224"/>
      <c r="AK117" s="224"/>
      <c r="AL117" s="224"/>
      <c r="AM117" s="224"/>
      <c r="AN117" s="224"/>
      <c r="AO117" s="224"/>
      <c r="AP117" s="224"/>
      <c r="AQ117" s="224"/>
      <c r="AR117" s="224"/>
      <c r="AS117" s="224"/>
      <c r="AT117" s="224"/>
      <c r="AU117" s="224"/>
      <c r="AV117" s="224"/>
      <c r="AW117" s="224"/>
      <c r="AX117" s="224"/>
      <c r="AY117" s="224"/>
      <c r="AZ117" s="224"/>
      <c r="BA117" s="224"/>
      <c r="BB117" s="224"/>
      <c r="BC117" s="224"/>
      <c r="BD117" s="224"/>
      <c r="BE117" s="224"/>
      <c r="BF117" s="224"/>
      <c r="BG117" s="224"/>
      <c r="BH117" s="224"/>
      <c r="BI117" s="224"/>
      <c r="BJ117" s="224"/>
      <c r="BK117" s="224"/>
    </row>
    <row r="118" spans="1:63" ht="7.5" customHeight="1" x14ac:dyDescent="0.2">
      <c r="A118" s="131"/>
      <c r="B118" s="131"/>
      <c r="C118" s="573"/>
      <c r="D118" s="574"/>
      <c r="E118" s="574"/>
      <c r="F118" s="574"/>
      <c r="G118" s="574"/>
      <c r="H118" s="574"/>
      <c r="I118" s="574"/>
      <c r="J118" s="574"/>
      <c r="K118" s="574"/>
      <c r="L118" s="574"/>
      <c r="M118" s="574"/>
      <c r="N118" s="574"/>
      <c r="O118" s="574"/>
      <c r="P118" s="574"/>
      <c r="Q118" s="574"/>
      <c r="R118" s="574"/>
      <c r="S118" s="574"/>
      <c r="T118" s="574"/>
      <c r="U118" s="574"/>
      <c r="V118" s="574"/>
      <c r="W118" s="574"/>
      <c r="X118" s="574"/>
      <c r="Y118" s="574"/>
      <c r="Z118" s="574"/>
      <c r="AA118" s="575"/>
      <c r="AB118" s="258"/>
      <c r="AC118" s="223"/>
      <c r="AD118" s="224"/>
      <c r="AG118" s="224"/>
      <c r="AH118" s="224"/>
      <c r="AI118" s="224"/>
      <c r="AJ118" s="224"/>
      <c r="AK118" s="224"/>
      <c r="AL118" s="224"/>
      <c r="AM118" s="224"/>
      <c r="AN118" s="224"/>
      <c r="AO118" s="224"/>
      <c r="AP118" s="224"/>
      <c r="AQ118" s="224"/>
      <c r="AR118" s="224"/>
      <c r="AS118" s="224"/>
      <c r="AT118" s="224"/>
      <c r="AU118" s="224"/>
      <c r="AV118" s="224"/>
      <c r="AW118" s="224"/>
      <c r="AX118" s="224"/>
      <c r="AY118" s="224"/>
      <c r="AZ118" s="224"/>
      <c r="BA118" s="224"/>
      <c r="BB118" s="224"/>
      <c r="BC118" s="224"/>
      <c r="BD118" s="224"/>
      <c r="BE118" s="224"/>
      <c r="BF118" s="224"/>
      <c r="BG118" s="224"/>
      <c r="BH118" s="224"/>
      <c r="BI118" s="224"/>
      <c r="BJ118" s="224"/>
      <c r="BK118" s="224"/>
    </row>
    <row r="119" spans="1:63" ht="12.75" customHeight="1" x14ac:dyDescent="0.2">
      <c r="A119" s="131"/>
      <c r="B119" s="131"/>
      <c r="C119" s="576"/>
      <c r="D119" s="577"/>
      <c r="E119" s="577"/>
      <c r="F119" s="577"/>
      <c r="G119" s="577"/>
      <c r="H119" s="577"/>
      <c r="I119" s="577"/>
      <c r="J119" s="577"/>
      <c r="K119" s="577"/>
      <c r="L119" s="577"/>
      <c r="M119" s="577"/>
      <c r="N119" s="577"/>
      <c r="O119" s="577"/>
      <c r="P119" s="577"/>
      <c r="Q119" s="577"/>
      <c r="R119" s="577"/>
      <c r="S119" s="577"/>
      <c r="T119" s="577"/>
      <c r="U119" s="577"/>
      <c r="V119" s="577"/>
      <c r="W119" s="577"/>
      <c r="X119" s="577"/>
      <c r="Y119" s="577"/>
      <c r="Z119" s="577"/>
      <c r="AA119" s="578"/>
      <c r="AB119" s="258"/>
      <c r="AC119" s="223"/>
      <c r="AD119" s="224"/>
      <c r="AG119" s="224"/>
      <c r="AH119" s="224"/>
      <c r="AI119" s="224"/>
      <c r="AJ119" s="224"/>
      <c r="AK119" s="224"/>
      <c r="AL119" s="224"/>
      <c r="AM119" s="224"/>
      <c r="AN119" s="224"/>
      <c r="AO119" s="224"/>
      <c r="AP119" s="224"/>
      <c r="AQ119" s="224"/>
      <c r="AR119" s="224"/>
      <c r="AS119" s="224"/>
      <c r="AT119" s="224"/>
      <c r="AU119" s="224"/>
      <c r="AV119" s="224"/>
      <c r="AW119" s="224"/>
      <c r="AX119" s="224"/>
      <c r="AY119" s="224"/>
      <c r="AZ119" s="224"/>
      <c r="BA119" s="224"/>
      <c r="BB119" s="224"/>
      <c r="BC119" s="224"/>
      <c r="BD119" s="224"/>
      <c r="BE119" s="224"/>
      <c r="BF119" s="224"/>
      <c r="BG119" s="224"/>
      <c r="BH119" s="224"/>
      <c r="BI119" s="224"/>
      <c r="BJ119" s="224"/>
      <c r="BK119" s="224"/>
    </row>
    <row r="120" spans="1:63" ht="6.75" customHeight="1" x14ac:dyDescent="0.2">
      <c r="A120" s="131"/>
      <c r="B120" s="131"/>
      <c r="C120" s="317"/>
      <c r="D120" s="317"/>
      <c r="E120" s="317"/>
      <c r="F120" s="317"/>
      <c r="G120" s="317"/>
      <c r="H120" s="317"/>
      <c r="I120" s="317"/>
      <c r="J120" s="317"/>
      <c r="K120" s="317"/>
      <c r="L120" s="317"/>
      <c r="M120" s="317"/>
      <c r="N120" s="317"/>
      <c r="O120" s="317"/>
      <c r="P120" s="317"/>
      <c r="Q120" s="317"/>
      <c r="R120" s="317"/>
      <c r="S120" s="317"/>
      <c r="T120" s="317"/>
      <c r="U120" s="317"/>
      <c r="V120" s="317"/>
      <c r="W120" s="317"/>
      <c r="X120" s="317"/>
      <c r="Y120" s="317"/>
      <c r="Z120" s="317"/>
      <c r="AA120" s="317"/>
      <c r="AB120" s="258"/>
      <c r="AC120" s="223"/>
      <c r="AD120" s="224"/>
      <c r="AG120" s="224"/>
      <c r="AH120" s="224"/>
      <c r="AI120" s="224"/>
      <c r="AJ120" s="224"/>
      <c r="AK120" s="224"/>
      <c r="AL120" s="224"/>
      <c r="AM120" s="224"/>
      <c r="AN120" s="224"/>
      <c r="AO120" s="224"/>
      <c r="AP120" s="224"/>
      <c r="AQ120" s="224"/>
      <c r="AR120" s="224"/>
      <c r="AS120" s="224"/>
      <c r="AT120" s="224"/>
      <c r="AU120" s="224"/>
      <c r="AV120" s="224"/>
      <c r="AW120" s="224"/>
      <c r="AX120" s="224"/>
      <c r="AY120" s="224"/>
      <c r="AZ120" s="224"/>
      <c r="BA120" s="224"/>
      <c r="BB120" s="224"/>
      <c r="BC120" s="224"/>
      <c r="BD120" s="224"/>
      <c r="BE120" s="224"/>
      <c r="BF120" s="224"/>
      <c r="BG120" s="224"/>
      <c r="BH120" s="224"/>
      <c r="BI120" s="224"/>
      <c r="BJ120" s="224"/>
      <c r="BK120" s="224"/>
    </row>
    <row r="121" spans="1:63" ht="15.75" customHeight="1" x14ac:dyDescent="0.2">
      <c r="A121" s="131"/>
      <c r="B121" s="210" t="s">
        <v>230</v>
      </c>
      <c r="C121" s="216"/>
      <c r="D121" s="260"/>
      <c r="E121" s="260"/>
      <c r="F121" s="258"/>
      <c r="G121" s="258"/>
      <c r="H121" s="258"/>
      <c r="I121" s="258"/>
      <c r="J121" s="258"/>
      <c r="K121" s="258"/>
      <c r="L121" s="258"/>
      <c r="M121" s="258"/>
      <c r="N121" s="258"/>
      <c r="O121" s="258"/>
      <c r="P121" s="258"/>
      <c r="Q121" s="258"/>
      <c r="R121" s="258"/>
      <c r="S121" s="258"/>
      <c r="T121" s="258"/>
      <c r="U121" s="258"/>
      <c r="V121" s="258"/>
      <c r="W121" s="258"/>
      <c r="X121" s="258"/>
      <c r="Y121" s="258"/>
      <c r="Z121" s="258"/>
      <c r="AA121" s="258"/>
      <c r="AB121" s="258"/>
      <c r="AC121" s="223"/>
      <c r="AD121" s="224"/>
      <c r="AG121" s="224"/>
      <c r="AH121" s="224"/>
      <c r="AI121" s="224"/>
      <c r="AJ121" s="224"/>
      <c r="AK121" s="224"/>
      <c r="AL121" s="224"/>
      <c r="AM121" s="224"/>
      <c r="AN121" s="224"/>
      <c r="AO121" s="224"/>
      <c r="AP121" s="224"/>
      <c r="AQ121" s="224"/>
      <c r="AR121" s="224"/>
      <c r="AS121" s="224"/>
      <c r="AT121" s="224"/>
      <c r="AU121" s="224"/>
      <c r="AV121" s="224"/>
      <c r="AW121" s="224"/>
      <c r="AX121" s="224"/>
      <c r="AY121" s="224"/>
      <c r="AZ121" s="224"/>
      <c r="BA121" s="224"/>
      <c r="BB121" s="224"/>
      <c r="BC121" s="224"/>
      <c r="BD121" s="224"/>
      <c r="BE121" s="224"/>
      <c r="BF121" s="224"/>
      <c r="BG121" s="224"/>
      <c r="BH121" s="224"/>
      <c r="BI121" s="224"/>
      <c r="BJ121" s="224"/>
      <c r="BK121" s="224"/>
    </row>
    <row r="122" spans="1:63" ht="12.75" customHeight="1" x14ac:dyDescent="0.2">
      <c r="A122" s="131"/>
      <c r="B122" s="131"/>
      <c r="C122" s="570">
        <f>RelatorioFormador!E151</f>
        <v>0</v>
      </c>
      <c r="D122" s="571"/>
      <c r="E122" s="571"/>
      <c r="F122" s="571"/>
      <c r="G122" s="571"/>
      <c r="H122" s="571"/>
      <c r="I122" s="571"/>
      <c r="J122" s="571"/>
      <c r="K122" s="571"/>
      <c r="L122" s="571"/>
      <c r="M122" s="571"/>
      <c r="N122" s="571"/>
      <c r="O122" s="571"/>
      <c r="P122" s="571"/>
      <c r="Q122" s="571"/>
      <c r="R122" s="571"/>
      <c r="S122" s="571"/>
      <c r="T122" s="571"/>
      <c r="U122" s="571"/>
      <c r="V122" s="571"/>
      <c r="W122" s="571"/>
      <c r="X122" s="571"/>
      <c r="Y122" s="571"/>
      <c r="Z122" s="571"/>
      <c r="AA122" s="572"/>
      <c r="AB122" s="258"/>
      <c r="AC122" s="223"/>
      <c r="AD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row>
    <row r="123" spans="1:63" ht="12.75" customHeight="1" x14ac:dyDescent="0.2">
      <c r="A123" s="131"/>
      <c r="B123" s="131"/>
      <c r="C123" s="573"/>
      <c r="D123" s="574"/>
      <c r="E123" s="574"/>
      <c r="F123" s="574"/>
      <c r="G123" s="574"/>
      <c r="H123" s="574"/>
      <c r="I123" s="574"/>
      <c r="J123" s="574"/>
      <c r="K123" s="574"/>
      <c r="L123" s="574"/>
      <c r="M123" s="574"/>
      <c r="N123" s="574"/>
      <c r="O123" s="574"/>
      <c r="P123" s="574"/>
      <c r="Q123" s="574"/>
      <c r="R123" s="574"/>
      <c r="S123" s="574"/>
      <c r="T123" s="574"/>
      <c r="U123" s="574"/>
      <c r="V123" s="574"/>
      <c r="W123" s="574"/>
      <c r="X123" s="574"/>
      <c r="Y123" s="574"/>
      <c r="Z123" s="574"/>
      <c r="AA123" s="575"/>
      <c r="AB123" s="258"/>
      <c r="AC123" s="223"/>
      <c r="AD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row>
    <row r="124" spans="1:63" ht="9" customHeight="1" x14ac:dyDescent="0.2">
      <c r="A124" s="131"/>
      <c r="B124" s="131"/>
      <c r="C124" s="573"/>
      <c r="D124" s="574"/>
      <c r="E124" s="574"/>
      <c r="F124" s="574"/>
      <c r="G124" s="574"/>
      <c r="H124" s="574"/>
      <c r="I124" s="574"/>
      <c r="J124" s="574"/>
      <c r="K124" s="574"/>
      <c r="L124" s="574"/>
      <c r="M124" s="574"/>
      <c r="N124" s="574"/>
      <c r="O124" s="574"/>
      <c r="P124" s="574"/>
      <c r="Q124" s="574"/>
      <c r="R124" s="574"/>
      <c r="S124" s="574"/>
      <c r="T124" s="574"/>
      <c r="U124" s="574"/>
      <c r="V124" s="574"/>
      <c r="W124" s="574"/>
      <c r="X124" s="574"/>
      <c r="Y124" s="574"/>
      <c r="Z124" s="574"/>
      <c r="AA124" s="575"/>
      <c r="AB124" s="258"/>
      <c r="AC124" s="223"/>
      <c r="AD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row>
    <row r="125" spans="1:63" ht="12.75" customHeight="1" x14ac:dyDescent="0.2">
      <c r="A125" s="131"/>
      <c r="B125" s="131"/>
      <c r="C125" s="573"/>
      <c r="D125" s="574"/>
      <c r="E125" s="574"/>
      <c r="F125" s="574"/>
      <c r="G125" s="574"/>
      <c r="H125" s="574"/>
      <c r="I125" s="574"/>
      <c r="J125" s="574"/>
      <c r="K125" s="574"/>
      <c r="L125" s="574"/>
      <c r="M125" s="574"/>
      <c r="N125" s="574"/>
      <c r="O125" s="574"/>
      <c r="P125" s="574"/>
      <c r="Q125" s="574"/>
      <c r="R125" s="574"/>
      <c r="S125" s="574"/>
      <c r="T125" s="574"/>
      <c r="U125" s="574"/>
      <c r="V125" s="574"/>
      <c r="W125" s="574"/>
      <c r="X125" s="574"/>
      <c r="Y125" s="574"/>
      <c r="Z125" s="574"/>
      <c r="AA125" s="575"/>
      <c r="AB125" s="258"/>
      <c r="AC125" s="223"/>
      <c r="AD125" s="224"/>
      <c r="AG125" s="224"/>
      <c r="AH125" s="224"/>
      <c r="AI125" s="224"/>
      <c r="AJ125" s="224"/>
      <c r="AK125" s="224"/>
      <c r="AL125" s="224"/>
      <c r="AM125" s="224"/>
      <c r="AN125" s="224"/>
      <c r="AO125" s="224"/>
      <c r="AP125" s="224"/>
      <c r="AQ125" s="224"/>
      <c r="AR125" s="224"/>
      <c r="AS125" s="224"/>
      <c r="AT125" s="224"/>
      <c r="AU125" s="224"/>
      <c r="AV125" s="224"/>
      <c r="AW125" s="224"/>
      <c r="AX125" s="224"/>
      <c r="AY125" s="224"/>
      <c r="AZ125" s="224"/>
      <c r="BA125" s="224"/>
      <c r="BB125" s="224"/>
      <c r="BC125" s="224"/>
      <c r="BD125" s="224"/>
      <c r="BE125" s="224"/>
      <c r="BF125" s="224"/>
      <c r="BG125" s="224"/>
      <c r="BH125" s="224"/>
      <c r="BI125" s="224"/>
      <c r="BJ125" s="224"/>
      <c r="BK125" s="224"/>
    </row>
    <row r="126" spans="1:63" ht="9" customHeight="1" x14ac:dyDescent="0.2">
      <c r="A126" s="131"/>
      <c r="B126" s="131"/>
      <c r="C126" s="573"/>
      <c r="D126" s="574"/>
      <c r="E126" s="574"/>
      <c r="F126" s="574"/>
      <c r="G126" s="574"/>
      <c r="H126" s="574"/>
      <c r="I126" s="574"/>
      <c r="J126" s="574"/>
      <c r="K126" s="574"/>
      <c r="L126" s="574"/>
      <c r="M126" s="574"/>
      <c r="N126" s="574"/>
      <c r="O126" s="574"/>
      <c r="P126" s="574"/>
      <c r="Q126" s="574"/>
      <c r="R126" s="574"/>
      <c r="S126" s="574"/>
      <c r="T126" s="574"/>
      <c r="U126" s="574"/>
      <c r="V126" s="574"/>
      <c r="W126" s="574"/>
      <c r="X126" s="574"/>
      <c r="Y126" s="574"/>
      <c r="Z126" s="574"/>
      <c r="AA126" s="575"/>
      <c r="AB126" s="258"/>
      <c r="AC126" s="223"/>
      <c r="AD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row>
    <row r="127" spans="1:63" ht="12.75" customHeight="1" x14ac:dyDescent="0.2">
      <c r="A127" s="131"/>
      <c r="B127" s="131"/>
      <c r="C127" s="576"/>
      <c r="D127" s="577"/>
      <c r="E127" s="577"/>
      <c r="F127" s="577"/>
      <c r="G127" s="577"/>
      <c r="H127" s="577"/>
      <c r="I127" s="577"/>
      <c r="J127" s="577"/>
      <c r="K127" s="577"/>
      <c r="L127" s="577"/>
      <c r="M127" s="577"/>
      <c r="N127" s="577"/>
      <c r="O127" s="577"/>
      <c r="P127" s="577"/>
      <c r="Q127" s="577"/>
      <c r="R127" s="577"/>
      <c r="S127" s="577"/>
      <c r="T127" s="577"/>
      <c r="U127" s="577"/>
      <c r="V127" s="577"/>
      <c r="W127" s="577"/>
      <c r="X127" s="577"/>
      <c r="Y127" s="577"/>
      <c r="Z127" s="577"/>
      <c r="AA127" s="578"/>
      <c r="AB127" s="258"/>
      <c r="AC127" s="223"/>
      <c r="AD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row>
    <row r="128" spans="1:63" ht="6" customHeight="1" x14ac:dyDescent="0.2">
      <c r="A128" s="131"/>
      <c r="B128" s="131"/>
      <c r="C128" s="317"/>
      <c r="D128" s="317"/>
      <c r="E128" s="317"/>
      <c r="F128" s="317"/>
      <c r="G128" s="317"/>
      <c r="H128" s="317"/>
      <c r="I128" s="317"/>
      <c r="J128" s="317"/>
      <c r="K128" s="317"/>
      <c r="L128" s="317"/>
      <c r="M128" s="317"/>
      <c r="N128" s="317"/>
      <c r="O128" s="317"/>
      <c r="P128" s="317"/>
      <c r="Q128" s="317"/>
      <c r="R128" s="317"/>
      <c r="S128" s="317"/>
      <c r="T128" s="317"/>
      <c r="U128" s="317"/>
      <c r="V128" s="317"/>
      <c r="W128" s="317"/>
      <c r="X128" s="317"/>
      <c r="Y128" s="317"/>
      <c r="Z128" s="317"/>
      <c r="AA128" s="317"/>
      <c r="AB128" s="258"/>
      <c r="AC128" s="223"/>
      <c r="AD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row>
    <row r="129" spans="1:63" ht="12.75" customHeight="1" x14ac:dyDescent="0.2">
      <c r="A129" s="131"/>
      <c r="B129" s="210" t="s">
        <v>235</v>
      </c>
      <c r="C129" s="216"/>
      <c r="D129" s="260"/>
      <c r="E129" s="260"/>
      <c r="F129" s="258"/>
      <c r="G129" s="258"/>
      <c r="H129" s="258"/>
      <c r="I129" s="258"/>
      <c r="J129" s="258"/>
      <c r="K129" s="258"/>
      <c r="L129" s="258"/>
      <c r="M129" s="258"/>
      <c r="N129" s="258"/>
      <c r="O129" s="258"/>
      <c r="P129" s="258"/>
      <c r="Q129" s="258"/>
      <c r="R129" s="258"/>
      <c r="S129" s="258"/>
      <c r="T129" s="258"/>
      <c r="U129" s="258"/>
      <c r="V129" s="258"/>
      <c r="W129" s="258"/>
      <c r="X129" s="258"/>
      <c r="Y129" s="258"/>
      <c r="Z129" s="258"/>
      <c r="AA129" s="258"/>
      <c r="AB129" s="258"/>
      <c r="AC129" s="223"/>
      <c r="AD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row>
    <row r="130" spans="1:63" ht="12.75" customHeight="1" x14ac:dyDescent="0.2">
      <c r="A130" s="131"/>
      <c r="B130" s="131"/>
      <c r="C130" s="599" t="str">
        <f>RelatorioFormador!C191</f>
        <v>Pontos Fortes:</v>
      </c>
      <c r="D130" s="600"/>
      <c r="E130" s="600"/>
      <c r="F130" s="600"/>
      <c r="G130" s="600"/>
      <c r="H130" s="600"/>
      <c r="I130" s="600"/>
      <c r="J130" s="600"/>
      <c r="K130" s="600"/>
      <c r="L130" s="600"/>
      <c r="M130" s="600"/>
      <c r="N130" s="601"/>
      <c r="O130" s="599" t="str">
        <f>RelatorioFormador!P191</f>
        <v>Pontos Fracos:</v>
      </c>
      <c r="P130" s="600"/>
      <c r="Q130" s="600"/>
      <c r="R130" s="600"/>
      <c r="S130" s="600"/>
      <c r="T130" s="600"/>
      <c r="U130" s="600"/>
      <c r="V130" s="600"/>
      <c r="W130" s="600"/>
      <c r="X130" s="600"/>
      <c r="Y130" s="600"/>
      <c r="Z130" s="600"/>
      <c r="AA130" s="601"/>
      <c r="AB130" s="258"/>
      <c r="AC130" s="223"/>
      <c r="AD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row>
    <row r="131" spans="1:63" ht="12.75" customHeight="1" x14ac:dyDescent="0.2">
      <c r="A131" s="131"/>
      <c r="B131" s="131"/>
      <c r="C131" s="602"/>
      <c r="D131" s="603"/>
      <c r="E131" s="603"/>
      <c r="F131" s="603"/>
      <c r="G131" s="603"/>
      <c r="H131" s="603"/>
      <c r="I131" s="603"/>
      <c r="J131" s="603"/>
      <c r="K131" s="603"/>
      <c r="L131" s="603"/>
      <c r="M131" s="603"/>
      <c r="N131" s="604"/>
      <c r="O131" s="602"/>
      <c r="P131" s="603"/>
      <c r="Q131" s="603"/>
      <c r="R131" s="603"/>
      <c r="S131" s="603"/>
      <c r="T131" s="603"/>
      <c r="U131" s="603"/>
      <c r="V131" s="603"/>
      <c r="W131" s="603"/>
      <c r="X131" s="603"/>
      <c r="Y131" s="603"/>
      <c r="Z131" s="603"/>
      <c r="AA131" s="604"/>
      <c r="AB131" s="258"/>
      <c r="AC131" s="223"/>
      <c r="AD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row>
    <row r="132" spans="1:63" ht="12.75" customHeight="1" x14ac:dyDescent="0.2">
      <c r="A132" s="131"/>
      <c r="B132" s="131"/>
      <c r="C132" s="602"/>
      <c r="D132" s="603"/>
      <c r="E132" s="603"/>
      <c r="F132" s="603"/>
      <c r="G132" s="603"/>
      <c r="H132" s="603"/>
      <c r="I132" s="603"/>
      <c r="J132" s="603"/>
      <c r="K132" s="603"/>
      <c r="L132" s="603"/>
      <c r="M132" s="603"/>
      <c r="N132" s="604"/>
      <c r="O132" s="602"/>
      <c r="P132" s="603"/>
      <c r="Q132" s="603"/>
      <c r="R132" s="603"/>
      <c r="S132" s="603"/>
      <c r="T132" s="603"/>
      <c r="U132" s="603"/>
      <c r="V132" s="603"/>
      <c r="W132" s="603"/>
      <c r="X132" s="603"/>
      <c r="Y132" s="603"/>
      <c r="Z132" s="603"/>
      <c r="AA132" s="604"/>
      <c r="AB132" s="258"/>
      <c r="AC132" s="223"/>
      <c r="AD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row>
    <row r="133" spans="1:63" ht="12.75" customHeight="1" x14ac:dyDescent="0.2">
      <c r="A133" s="131"/>
      <c r="B133" s="131"/>
      <c r="C133" s="602"/>
      <c r="D133" s="603"/>
      <c r="E133" s="603"/>
      <c r="F133" s="603"/>
      <c r="G133" s="603"/>
      <c r="H133" s="603"/>
      <c r="I133" s="603"/>
      <c r="J133" s="603"/>
      <c r="K133" s="603"/>
      <c r="L133" s="603"/>
      <c r="M133" s="603"/>
      <c r="N133" s="604"/>
      <c r="O133" s="602"/>
      <c r="P133" s="603"/>
      <c r="Q133" s="603"/>
      <c r="R133" s="603"/>
      <c r="S133" s="603"/>
      <c r="T133" s="603"/>
      <c r="U133" s="603"/>
      <c r="V133" s="603"/>
      <c r="W133" s="603"/>
      <c r="X133" s="603"/>
      <c r="Y133" s="603"/>
      <c r="Z133" s="603"/>
      <c r="AA133" s="604"/>
      <c r="AB133" s="258"/>
      <c r="AC133" s="223"/>
      <c r="AD133" s="224"/>
      <c r="AG133" s="224"/>
      <c r="AH133" s="224"/>
      <c r="AI133" s="224"/>
      <c r="AJ133" s="224"/>
      <c r="AK133" s="224"/>
      <c r="AL133" s="224"/>
      <c r="AM133" s="224"/>
      <c r="AN133" s="224"/>
      <c r="AO133" s="224"/>
      <c r="AP133" s="224"/>
      <c r="AQ133" s="224"/>
      <c r="AR133" s="224"/>
      <c r="AS133" s="224"/>
      <c r="AT133" s="224"/>
      <c r="AU133" s="224"/>
      <c r="AV133" s="224"/>
      <c r="AW133" s="224"/>
      <c r="AX133" s="224"/>
      <c r="AY133" s="224"/>
      <c r="AZ133" s="224"/>
      <c r="BA133" s="224"/>
      <c r="BB133" s="224"/>
      <c r="BC133" s="224"/>
      <c r="BD133" s="224"/>
      <c r="BE133" s="224"/>
      <c r="BF133" s="224"/>
      <c r="BG133" s="224"/>
      <c r="BH133" s="224"/>
      <c r="BI133" s="224"/>
      <c r="BJ133" s="224"/>
      <c r="BK133" s="224"/>
    </row>
    <row r="134" spans="1:63" ht="12.75" customHeight="1" x14ac:dyDescent="0.2">
      <c r="A134" s="131"/>
      <c r="B134" s="131"/>
      <c r="C134" s="605"/>
      <c r="D134" s="606"/>
      <c r="E134" s="606"/>
      <c r="F134" s="606"/>
      <c r="G134" s="606"/>
      <c r="H134" s="606"/>
      <c r="I134" s="606"/>
      <c r="J134" s="606"/>
      <c r="K134" s="606"/>
      <c r="L134" s="606"/>
      <c r="M134" s="606"/>
      <c r="N134" s="607"/>
      <c r="O134" s="605"/>
      <c r="P134" s="606"/>
      <c r="Q134" s="606"/>
      <c r="R134" s="606"/>
      <c r="S134" s="606"/>
      <c r="T134" s="606"/>
      <c r="U134" s="606"/>
      <c r="V134" s="606"/>
      <c r="W134" s="606"/>
      <c r="X134" s="606"/>
      <c r="Y134" s="606"/>
      <c r="Z134" s="606"/>
      <c r="AA134" s="607"/>
      <c r="AB134" s="258"/>
      <c r="AC134" s="223"/>
      <c r="AD134" s="224"/>
      <c r="AG134" s="224"/>
      <c r="AH134" s="224"/>
      <c r="AI134" s="224"/>
      <c r="AJ134" s="224"/>
      <c r="AK134" s="224"/>
      <c r="AL134" s="224"/>
      <c r="AM134" s="224"/>
      <c r="AN134" s="224"/>
      <c r="AO134" s="224"/>
      <c r="AP134" s="224"/>
      <c r="AQ134" s="224"/>
      <c r="AR134" s="224"/>
      <c r="AS134" s="224"/>
      <c r="AT134" s="224"/>
      <c r="AU134" s="224"/>
      <c r="AV134" s="224"/>
      <c r="AW134" s="224"/>
      <c r="AX134" s="224"/>
      <c r="AY134" s="224"/>
      <c r="AZ134" s="224"/>
      <c r="BA134" s="224"/>
      <c r="BB134" s="224"/>
      <c r="BC134" s="224"/>
      <c r="BD134" s="224"/>
      <c r="BE134" s="224"/>
      <c r="BF134" s="224"/>
      <c r="BG134" s="224"/>
      <c r="BH134" s="224"/>
      <c r="BI134" s="224"/>
      <c r="BJ134" s="224"/>
      <c r="BK134" s="224"/>
    </row>
    <row r="135" spans="1:63" ht="9" customHeight="1" x14ac:dyDescent="0.2">
      <c r="A135" s="131"/>
      <c r="B135" s="131"/>
      <c r="C135" s="216"/>
      <c r="D135" s="260"/>
      <c r="E135" s="260"/>
      <c r="F135" s="258"/>
      <c r="G135" s="258"/>
      <c r="H135" s="258"/>
      <c r="I135" s="258"/>
      <c r="J135" s="258"/>
      <c r="K135" s="258"/>
      <c r="L135" s="258"/>
      <c r="M135" s="258"/>
      <c r="N135" s="258"/>
      <c r="O135" s="258"/>
      <c r="P135" s="258"/>
      <c r="Q135" s="258"/>
      <c r="R135" s="258"/>
      <c r="S135" s="258"/>
      <c r="T135" s="258"/>
      <c r="U135" s="258"/>
      <c r="V135" s="258"/>
      <c r="W135" s="258"/>
      <c r="X135" s="258"/>
      <c r="Y135" s="258"/>
      <c r="Z135" s="258"/>
      <c r="AA135" s="258"/>
      <c r="AB135" s="258"/>
      <c r="AC135" s="223"/>
      <c r="AD135" s="224"/>
      <c r="AG135" s="224"/>
      <c r="AH135" s="224"/>
      <c r="AI135" s="224"/>
      <c r="AJ135" s="224"/>
      <c r="AK135" s="224"/>
      <c r="AL135" s="224"/>
      <c r="AM135" s="224"/>
      <c r="AN135" s="224"/>
      <c r="AO135" s="224"/>
      <c r="AP135" s="224"/>
      <c r="AQ135" s="224"/>
      <c r="AR135" s="224"/>
      <c r="AS135" s="224"/>
      <c r="AT135" s="224"/>
      <c r="AU135" s="224"/>
      <c r="AV135" s="224"/>
      <c r="AW135" s="224"/>
      <c r="AX135" s="224"/>
      <c r="AY135" s="224"/>
      <c r="AZ135" s="224"/>
      <c r="BA135" s="224"/>
      <c r="BB135" s="224"/>
      <c r="BC135" s="224"/>
      <c r="BD135" s="224"/>
      <c r="BE135" s="224"/>
      <c r="BF135" s="224"/>
      <c r="BG135" s="224"/>
      <c r="BH135" s="224"/>
      <c r="BI135" s="224"/>
      <c r="BJ135" s="224"/>
      <c r="BK135" s="224"/>
    </row>
    <row r="136" spans="1:63" ht="12.75" customHeight="1" x14ac:dyDescent="0.2">
      <c r="A136" s="306" t="s">
        <v>221</v>
      </c>
      <c r="B136" s="311"/>
      <c r="C136" s="312"/>
      <c r="D136" s="313"/>
      <c r="E136" s="313"/>
      <c r="F136" s="314"/>
      <c r="G136" s="314"/>
      <c r="H136" s="314"/>
      <c r="I136" s="314"/>
      <c r="J136" s="314"/>
      <c r="K136" s="314"/>
      <c r="L136" s="314"/>
      <c r="M136" s="314"/>
      <c r="N136" s="258"/>
      <c r="O136" s="258"/>
      <c r="P136" s="258"/>
      <c r="Q136" s="258"/>
      <c r="R136" s="258"/>
      <c r="S136" s="258"/>
      <c r="T136" s="258"/>
      <c r="U136" s="258"/>
      <c r="V136" s="258"/>
      <c r="W136" s="258"/>
      <c r="X136" s="258"/>
      <c r="Y136" s="258"/>
      <c r="Z136" s="258"/>
      <c r="AA136" s="258"/>
      <c r="AB136" s="258"/>
      <c r="AC136" s="223"/>
      <c r="AD136" s="224"/>
      <c r="AG136" s="224"/>
      <c r="AH136" s="224"/>
      <c r="AI136" s="224"/>
      <c r="AJ136" s="224"/>
      <c r="AK136" s="224"/>
      <c r="AL136" s="224"/>
      <c r="AM136" s="224"/>
      <c r="AN136" s="224"/>
      <c r="AO136" s="224"/>
      <c r="AP136" s="224"/>
      <c r="AQ136" s="224"/>
      <c r="AR136" s="224"/>
      <c r="AS136" s="224"/>
      <c r="AT136" s="224"/>
      <c r="AU136" s="224"/>
      <c r="AV136" s="224"/>
      <c r="AW136" s="224"/>
      <c r="AX136" s="224"/>
      <c r="AY136" s="224"/>
      <c r="AZ136" s="224"/>
      <c r="BA136" s="224"/>
      <c r="BB136" s="224"/>
      <c r="BC136" s="224"/>
      <c r="BD136" s="224"/>
      <c r="BE136" s="224"/>
      <c r="BF136" s="224"/>
      <c r="BG136" s="224"/>
      <c r="BH136" s="224"/>
      <c r="BI136" s="224"/>
      <c r="BJ136" s="224"/>
      <c r="BK136" s="224"/>
    </row>
    <row r="137" spans="1:63" ht="12.75" customHeight="1" x14ac:dyDescent="0.2">
      <c r="A137" s="131"/>
      <c r="B137" s="210" t="s">
        <v>227</v>
      </c>
      <c r="C137" s="216"/>
      <c r="D137" s="260"/>
      <c r="E137" s="260"/>
      <c r="F137" s="258"/>
      <c r="G137" s="258"/>
      <c r="H137" s="258"/>
      <c r="I137" s="258"/>
      <c r="J137" s="258"/>
      <c r="K137" s="258"/>
      <c r="L137" s="258"/>
      <c r="M137" s="258"/>
      <c r="N137" s="258"/>
      <c r="O137" s="258"/>
      <c r="P137" s="258"/>
      <c r="Q137" s="258"/>
      <c r="R137" s="258"/>
      <c r="S137" s="258"/>
      <c r="T137" s="258"/>
      <c r="U137" s="258"/>
      <c r="V137" s="258"/>
      <c r="W137" s="258"/>
      <c r="X137" s="258"/>
      <c r="Y137" s="258"/>
      <c r="Z137" s="258"/>
      <c r="AA137" s="258"/>
      <c r="AB137" s="258"/>
      <c r="AC137" s="223"/>
      <c r="AD137" s="224"/>
      <c r="AG137" s="224"/>
      <c r="AH137" s="224"/>
      <c r="AI137" s="224"/>
      <c r="AJ137" s="224"/>
      <c r="AK137" s="224"/>
      <c r="AL137" s="224"/>
      <c r="AM137" s="224"/>
      <c r="AN137" s="224"/>
      <c r="AO137" s="224"/>
      <c r="AP137" s="224"/>
      <c r="AQ137" s="224"/>
      <c r="AR137" s="224"/>
      <c r="AS137" s="224"/>
      <c r="AT137" s="224"/>
      <c r="AU137" s="224"/>
      <c r="AV137" s="224"/>
      <c r="AW137" s="224"/>
      <c r="AX137" s="224"/>
      <c r="AY137" s="224"/>
      <c r="AZ137" s="224"/>
      <c r="BA137" s="224"/>
      <c r="BB137" s="224"/>
      <c r="BC137" s="224"/>
      <c r="BD137" s="224"/>
      <c r="BE137" s="224"/>
      <c r="BF137" s="224"/>
      <c r="BG137" s="224"/>
      <c r="BH137" s="224"/>
      <c r="BI137" s="224"/>
      <c r="BJ137" s="224"/>
      <c r="BK137" s="224"/>
    </row>
    <row r="138" spans="1:63" ht="3" customHeight="1" x14ac:dyDescent="0.2">
      <c r="A138" s="131"/>
      <c r="B138" s="131"/>
      <c r="C138" s="216"/>
      <c r="D138" s="260"/>
      <c r="E138" s="260"/>
      <c r="F138" s="258"/>
      <c r="G138" s="258"/>
      <c r="H138" s="258"/>
      <c r="I138" s="258"/>
      <c r="J138" s="258"/>
      <c r="K138" s="258"/>
      <c r="L138" s="258"/>
      <c r="M138" s="258"/>
      <c r="N138" s="258"/>
      <c r="O138" s="258"/>
      <c r="P138" s="258"/>
      <c r="Q138" s="258"/>
      <c r="R138" s="258"/>
      <c r="S138" s="258"/>
      <c r="T138" s="258"/>
      <c r="U138" s="258"/>
      <c r="V138" s="258"/>
      <c r="W138" s="258"/>
      <c r="X138" s="258"/>
      <c r="Y138" s="258"/>
      <c r="Z138" s="258"/>
      <c r="AA138" s="258"/>
      <c r="AB138" s="258"/>
      <c r="AC138" s="223"/>
      <c r="AD138" s="224"/>
      <c r="AG138" s="224"/>
      <c r="AH138" s="224"/>
      <c r="AI138" s="224"/>
      <c r="AJ138" s="224"/>
      <c r="AK138" s="224"/>
      <c r="AL138" s="224"/>
      <c r="AM138" s="224"/>
      <c r="AN138" s="224"/>
      <c r="AO138" s="224"/>
      <c r="AP138" s="224"/>
      <c r="AQ138" s="224"/>
      <c r="AR138" s="224"/>
      <c r="AS138" s="224"/>
      <c r="AT138" s="224"/>
      <c r="AU138" s="224"/>
      <c r="AV138" s="224"/>
      <c r="AW138" s="224"/>
      <c r="AX138" s="224"/>
      <c r="AY138" s="224"/>
      <c r="AZ138" s="224"/>
      <c r="BA138" s="224"/>
      <c r="BB138" s="224"/>
      <c r="BC138" s="224"/>
      <c r="BD138" s="224"/>
      <c r="BE138" s="224"/>
      <c r="BF138" s="224"/>
      <c r="BG138" s="224"/>
      <c r="BH138" s="224"/>
      <c r="BI138" s="224"/>
      <c r="BJ138" s="224"/>
      <c r="BK138" s="224"/>
    </row>
    <row r="139" spans="1:63" ht="12.75" customHeight="1" x14ac:dyDescent="0.2">
      <c r="A139" s="131"/>
      <c r="B139" s="131"/>
      <c r="C139" s="570">
        <f>RelatorioFormador!C165</f>
        <v>0</v>
      </c>
      <c r="D139" s="571"/>
      <c r="E139" s="571"/>
      <c r="F139" s="571"/>
      <c r="G139" s="571"/>
      <c r="H139" s="571"/>
      <c r="I139" s="571"/>
      <c r="J139" s="571"/>
      <c r="K139" s="571"/>
      <c r="L139" s="571"/>
      <c r="M139" s="571"/>
      <c r="N139" s="571"/>
      <c r="O139" s="571"/>
      <c r="P139" s="571"/>
      <c r="Q139" s="571"/>
      <c r="R139" s="571"/>
      <c r="S139" s="571"/>
      <c r="T139" s="571"/>
      <c r="U139" s="571"/>
      <c r="V139" s="571"/>
      <c r="W139" s="571"/>
      <c r="X139" s="571"/>
      <c r="Y139" s="571"/>
      <c r="Z139" s="571"/>
      <c r="AA139" s="572"/>
      <c r="AB139" s="258"/>
      <c r="AC139" s="223"/>
      <c r="AD139" s="224"/>
      <c r="AG139" s="224"/>
      <c r="AH139" s="224"/>
      <c r="AI139" s="224"/>
      <c r="AJ139" s="224"/>
      <c r="AK139" s="224"/>
      <c r="AL139" s="224"/>
      <c r="AM139" s="224"/>
      <c r="AN139" s="224"/>
      <c r="AO139" s="224"/>
      <c r="AP139" s="224"/>
      <c r="AQ139" s="224"/>
      <c r="AR139" s="224"/>
      <c r="AS139" s="224"/>
      <c r="AT139" s="224"/>
      <c r="AU139" s="224"/>
      <c r="AV139" s="224"/>
      <c r="AW139" s="224"/>
      <c r="AX139" s="224"/>
      <c r="AY139" s="224"/>
      <c r="AZ139" s="224"/>
      <c r="BA139" s="224"/>
      <c r="BB139" s="224"/>
      <c r="BC139" s="224"/>
      <c r="BD139" s="224"/>
      <c r="BE139" s="224"/>
      <c r="BF139" s="224"/>
      <c r="BG139" s="224"/>
      <c r="BH139" s="224"/>
      <c r="BI139" s="224"/>
      <c r="BJ139" s="224"/>
      <c r="BK139" s="224"/>
    </row>
    <row r="140" spans="1:63" ht="12.75" customHeight="1" x14ac:dyDescent="0.2">
      <c r="A140" s="131"/>
      <c r="B140" s="131"/>
      <c r="C140" s="573"/>
      <c r="D140" s="574"/>
      <c r="E140" s="574"/>
      <c r="F140" s="574"/>
      <c r="G140" s="574"/>
      <c r="H140" s="574"/>
      <c r="I140" s="574"/>
      <c r="J140" s="574"/>
      <c r="K140" s="574"/>
      <c r="L140" s="574"/>
      <c r="M140" s="574"/>
      <c r="N140" s="574"/>
      <c r="O140" s="574"/>
      <c r="P140" s="574"/>
      <c r="Q140" s="574"/>
      <c r="R140" s="574"/>
      <c r="S140" s="574"/>
      <c r="T140" s="574"/>
      <c r="U140" s="574"/>
      <c r="V140" s="574"/>
      <c r="W140" s="574"/>
      <c r="X140" s="574"/>
      <c r="Y140" s="574"/>
      <c r="Z140" s="574"/>
      <c r="AA140" s="575"/>
      <c r="AB140" s="258"/>
      <c r="AC140" s="223"/>
      <c r="AD140" s="224"/>
      <c r="AG140" s="224"/>
      <c r="AH140" s="224"/>
      <c r="AI140" s="224"/>
      <c r="AJ140" s="224"/>
      <c r="AK140" s="224"/>
      <c r="AL140" s="224"/>
      <c r="AM140" s="224"/>
      <c r="AN140" s="224"/>
      <c r="AO140" s="224"/>
      <c r="AP140" s="224"/>
      <c r="AQ140" s="224"/>
      <c r="AR140" s="224"/>
      <c r="AS140" s="224"/>
      <c r="AT140" s="224"/>
      <c r="AU140" s="224"/>
      <c r="AV140" s="224"/>
      <c r="AW140" s="224"/>
      <c r="AX140" s="224"/>
      <c r="AY140" s="224"/>
      <c r="AZ140" s="224"/>
      <c r="BA140" s="224"/>
      <c r="BB140" s="224"/>
      <c r="BC140" s="224"/>
      <c r="BD140" s="224"/>
      <c r="BE140" s="224"/>
      <c r="BF140" s="224"/>
      <c r="BG140" s="224"/>
      <c r="BH140" s="224"/>
      <c r="BI140" s="224"/>
      <c r="BJ140" s="224"/>
      <c r="BK140" s="224"/>
    </row>
    <row r="141" spans="1:63" ht="12.75" customHeight="1" x14ac:dyDescent="0.2">
      <c r="A141" s="131"/>
      <c r="B141" s="131"/>
      <c r="C141" s="576"/>
      <c r="D141" s="577"/>
      <c r="E141" s="577"/>
      <c r="F141" s="577"/>
      <c r="G141" s="577"/>
      <c r="H141" s="577"/>
      <c r="I141" s="577"/>
      <c r="J141" s="577"/>
      <c r="K141" s="577"/>
      <c r="L141" s="577"/>
      <c r="M141" s="577"/>
      <c r="N141" s="577"/>
      <c r="O141" s="577"/>
      <c r="P141" s="577"/>
      <c r="Q141" s="577"/>
      <c r="R141" s="577"/>
      <c r="S141" s="577"/>
      <c r="T141" s="577"/>
      <c r="U141" s="577"/>
      <c r="V141" s="577"/>
      <c r="W141" s="577"/>
      <c r="X141" s="577"/>
      <c r="Y141" s="577"/>
      <c r="Z141" s="577"/>
      <c r="AA141" s="578"/>
      <c r="AB141" s="258"/>
      <c r="AC141" s="223"/>
      <c r="AD141" s="224"/>
      <c r="AG141" s="224"/>
      <c r="AH141" s="224"/>
      <c r="AI141" s="224"/>
      <c r="AJ141" s="224"/>
      <c r="AK141" s="224"/>
      <c r="AL141" s="224"/>
      <c r="AM141" s="224"/>
      <c r="AN141" s="224"/>
      <c r="AO141" s="224"/>
      <c r="AP141" s="224"/>
      <c r="AQ141" s="224"/>
      <c r="AR141" s="224"/>
      <c r="AS141" s="224"/>
      <c r="AT141" s="224"/>
      <c r="AU141" s="224"/>
      <c r="AV141" s="224"/>
      <c r="AW141" s="224"/>
      <c r="AX141" s="224"/>
      <c r="AY141" s="224"/>
      <c r="AZ141" s="224"/>
      <c r="BA141" s="224"/>
      <c r="BB141" s="224"/>
      <c r="BC141" s="224"/>
      <c r="BD141" s="224"/>
      <c r="BE141" s="224"/>
      <c r="BF141" s="224"/>
      <c r="BG141" s="224"/>
      <c r="BH141" s="224"/>
      <c r="BI141" s="224"/>
      <c r="BJ141" s="224"/>
      <c r="BK141" s="224"/>
    </row>
    <row r="142" spans="1:63" ht="4.5" customHeight="1" x14ac:dyDescent="0.2">
      <c r="A142" s="131"/>
      <c r="B142" s="131"/>
      <c r="C142" s="317"/>
      <c r="D142" s="317"/>
      <c r="E142" s="317"/>
      <c r="F142" s="317"/>
      <c r="G142" s="317"/>
      <c r="H142" s="317"/>
      <c r="I142" s="317"/>
      <c r="J142" s="317"/>
      <c r="K142" s="317"/>
      <c r="L142" s="317"/>
      <c r="M142" s="317"/>
      <c r="N142" s="317"/>
      <c r="O142" s="317"/>
      <c r="P142" s="317"/>
      <c r="Q142" s="317"/>
      <c r="R142" s="317"/>
      <c r="S142" s="317"/>
      <c r="T142" s="317"/>
      <c r="U142" s="317"/>
      <c r="V142" s="317"/>
      <c r="W142" s="317"/>
      <c r="X142" s="317"/>
      <c r="Y142" s="317"/>
      <c r="Z142" s="317"/>
      <c r="AA142" s="317"/>
      <c r="AB142" s="258"/>
      <c r="AC142" s="223"/>
      <c r="AD142" s="224"/>
      <c r="AG142" s="224"/>
      <c r="AH142" s="224"/>
      <c r="AI142" s="224"/>
      <c r="AJ142" s="224"/>
      <c r="AK142" s="224"/>
      <c r="AL142" s="224"/>
      <c r="AM142" s="224"/>
      <c r="AN142" s="224"/>
      <c r="AO142" s="224"/>
      <c r="AP142" s="224"/>
      <c r="AQ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row>
    <row r="143" spans="1:63" ht="12.75" customHeight="1" x14ac:dyDescent="0.2">
      <c r="A143" s="131"/>
      <c r="B143" s="210" t="s">
        <v>228</v>
      </c>
      <c r="C143" s="216"/>
      <c r="D143" s="260"/>
      <c r="E143" s="260"/>
      <c r="F143" s="258"/>
      <c r="G143" s="258"/>
      <c r="H143" s="258"/>
      <c r="I143" s="258"/>
      <c r="J143" s="258"/>
      <c r="K143" s="258"/>
      <c r="L143" s="258"/>
      <c r="M143" s="258"/>
      <c r="N143" s="258"/>
      <c r="O143" s="258"/>
      <c r="P143" s="258"/>
      <c r="Q143" s="258"/>
      <c r="R143" s="258"/>
      <c r="S143" s="258"/>
      <c r="T143" s="258"/>
      <c r="U143" s="258"/>
      <c r="V143" s="258"/>
      <c r="W143" s="258"/>
      <c r="X143" s="258"/>
      <c r="Y143" s="258"/>
      <c r="Z143" s="258"/>
      <c r="AA143" s="258"/>
      <c r="AB143" s="258"/>
      <c r="AC143" s="223"/>
      <c r="AD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row>
    <row r="144" spans="1:63" ht="12.75" customHeight="1" x14ac:dyDescent="0.2">
      <c r="A144" s="131"/>
      <c r="B144" s="131"/>
      <c r="C144" s="570">
        <f>RelatorioFormador!C179</f>
        <v>0</v>
      </c>
      <c r="D144" s="571"/>
      <c r="E144" s="571"/>
      <c r="F144" s="571"/>
      <c r="G144" s="571"/>
      <c r="H144" s="571"/>
      <c r="I144" s="571"/>
      <c r="J144" s="571"/>
      <c r="K144" s="571"/>
      <c r="L144" s="571"/>
      <c r="M144" s="571"/>
      <c r="N144" s="571"/>
      <c r="O144" s="571"/>
      <c r="P144" s="571"/>
      <c r="Q144" s="571"/>
      <c r="R144" s="571"/>
      <c r="S144" s="571"/>
      <c r="T144" s="571"/>
      <c r="U144" s="571"/>
      <c r="V144" s="571"/>
      <c r="W144" s="571"/>
      <c r="X144" s="571"/>
      <c r="Y144" s="571"/>
      <c r="Z144" s="571"/>
      <c r="AA144" s="572"/>
      <c r="AB144" s="258"/>
      <c r="AC144" s="223"/>
      <c r="AD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row>
    <row r="145" spans="1:63" ht="12.75" customHeight="1" x14ac:dyDescent="0.2">
      <c r="A145" s="131"/>
      <c r="B145" s="131"/>
      <c r="C145" s="573"/>
      <c r="D145" s="574"/>
      <c r="E145" s="574"/>
      <c r="F145" s="574"/>
      <c r="G145" s="574"/>
      <c r="H145" s="574"/>
      <c r="I145" s="574"/>
      <c r="J145" s="574"/>
      <c r="K145" s="574"/>
      <c r="L145" s="574"/>
      <c r="M145" s="574"/>
      <c r="N145" s="574"/>
      <c r="O145" s="574"/>
      <c r="P145" s="574"/>
      <c r="Q145" s="574"/>
      <c r="R145" s="574"/>
      <c r="S145" s="574"/>
      <c r="T145" s="574"/>
      <c r="U145" s="574"/>
      <c r="V145" s="574"/>
      <c r="W145" s="574"/>
      <c r="X145" s="574"/>
      <c r="Y145" s="574"/>
      <c r="Z145" s="574"/>
      <c r="AA145" s="575"/>
      <c r="AB145" s="258"/>
      <c r="AC145" s="223"/>
      <c r="AD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row>
    <row r="146" spans="1:63" ht="12.75" customHeight="1" x14ac:dyDescent="0.2">
      <c r="A146" s="131"/>
      <c r="B146" s="131"/>
      <c r="C146" s="576"/>
      <c r="D146" s="577"/>
      <c r="E146" s="577"/>
      <c r="F146" s="577"/>
      <c r="G146" s="577"/>
      <c r="H146" s="577"/>
      <c r="I146" s="577"/>
      <c r="J146" s="577"/>
      <c r="K146" s="577"/>
      <c r="L146" s="577"/>
      <c r="M146" s="577"/>
      <c r="N146" s="577"/>
      <c r="O146" s="577"/>
      <c r="P146" s="577"/>
      <c r="Q146" s="577"/>
      <c r="R146" s="577"/>
      <c r="S146" s="577"/>
      <c r="T146" s="577"/>
      <c r="U146" s="577"/>
      <c r="V146" s="577"/>
      <c r="W146" s="577"/>
      <c r="X146" s="577"/>
      <c r="Y146" s="577"/>
      <c r="Z146" s="577"/>
      <c r="AA146" s="578"/>
      <c r="AB146" s="258"/>
      <c r="AC146" s="223"/>
      <c r="AD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row>
    <row r="147" spans="1:63" ht="5.25" customHeight="1" x14ac:dyDescent="0.2">
      <c r="A147" s="131"/>
      <c r="B147" s="131"/>
      <c r="C147" s="216"/>
      <c r="D147" s="260"/>
      <c r="E147" s="260"/>
      <c r="F147" s="258"/>
      <c r="G147" s="258"/>
      <c r="H147" s="258"/>
      <c r="I147" s="258"/>
      <c r="J147" s="258"/>
      <c r="K147" s="258"/>
      <c r="L147" s="258"/>
      <c r="M147" s="258"/>
      <c r="N147" s="258"/>
      <c r="O147" s="258"/>
      <c r="P147" s="258"/>
      <c r="Q147" s="258"/>
      <c r="R147" s="258"/>
      <c r="S147" s="258"/>
      <c r="T147" s="258"/>
      <c r="U147" s="258"/>
      <c r="V147" s="258"/>
      <c r="W147" s="258"/>
      <c r="X147" s="258"/>
      <c r="Y147" s="258"/>
      <c r="Z147" s="258"/>
      <c r="AA147" s="258"/>
      <c r="AB147" s="258"/>
      <c r="AC147" s="223"/>
      <c r="AD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row>
    <row r="148" spans="1:63" ht="12.75" customHeight="1" x14ac:dyDescent="0.2">
      <c r="A148" s="131"/>
      <c r="B148" s="210" t="s">
        <v>229</v>
      </c>
      <c r="C148" s="216"/>
      <c r="D148" s="260"/>
      <c r="E148" s="260"/>
      <c r="F148" s="258"/>
      <c r="G148" s="258"/>
      <c r="H148" s="258"/>
      <c r="I148" s="258"/>
      <c r="J148" s="258"/>
      <c r="K148" s="258"/>
      <c r="L148" s="258"/>
      <c r="M148" s="258"/>
      <c r="N148" s="258"/>
      <c r="O148" s="258"/>
      <c r="P148" s="258"/>
      <c r="Q148" s="258"/>
      <c r="R148" s="258"/>
      <c r="S148" s="258"/>
      <c r="T148" s="258"/>
      <c r="U148" s="258"/>
      <c r="V148" s="258"/>
      <c r="W148" s="258"/>
      <c r="X148" s="258"/>
      <c r="Y148" s="258"/>
      <c r="Z148" s="258"/>
      <c r="AA148" s="258"/>
      <c r="AB148" s="258"/>
      <c r="AC148" s="223"/>
      <c r="AD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row>
    <row r="149" spans="1:63" ht="12.75" customHeight="1" x14ac:dyDescent="0.2">
      <c r="A149" s="131"/>
      <c r="B149" s="131"/>
      <c r="C149" s="579">
        <f>RelatorioFormador!C173</f>
        <v>0</v>
      </c>
      <c r="D149" s="580"/>
      <c r="E149" s="580"/>
      <c r="F149" s="580"/>
      <c r="G149" s="580"/>
      <c r="H149" s="580"/>
      <c r="I149" s="580"/>
      <c r="J149" s="580"/>
      <c r="K149" s="580"/>
      <c r="L149" s="580"/>
      <c r="M149" s="580"/>
      <c r="N149" s="580"/>
      <c r="O149" s="580"/>
      <c r="P149" s="580"/>
      <c r="Q149" s="580"/>
      <c r="R149" s="580"/>
      <c r="S149" s="580"/>
      <c r="T149" s="580"/>
      <c r="U149" s="580"/>
      <c r="V149" s="580"/>
      <c r="W149" s="580"/>
      <c r="X149" s="580"/>
      <c r="Y149" s="580"/>
      <c r="Z149" s="580"/>
      <c r="AA149" s="581"/>
      <c r="AB149" s="258"/>
      <c r="AC149" s="223"/>
      <c r="AD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row>
    <row r="150" spans="1:63" ht="12" customHeight="1" x14ac:dyDescent="0.2">
      <c r="A150" s="131"/>
      <c r="B150" s="131"/>
      <c r="C150" s="582"/>
      <c r="D150" s="583"/>
      <c r="E150" s="583"/>
      <c r="F150" s="583"/>
      <c r="G150" s="583"/>
      <c r="H150" s="583"/>
      <c r="I150" s="583"/>
      <c r="J150" s="583"/>
      <c r="K150" s="583"/>
      <c r="L150" s="583"/>
      <c r="M150" s="583"/>
      <c r="N150" s="583"/>
      <c r="O150" s="583"/>
      <c r="P150" s="583"/>
      <c r="Q150" s="583"/>
      <c r="R150" s="583"/>
      <c r="S150" s="583"/>
      <c r="T150" s="583"/>
      <c r="U150" s="583"/>
      <c r="V150" s="583"/>
      <c r="W150" s="583"/>
      <c r="X150" s="583"/>
      <c r="Y150" s="583"/>
      <c r="Z150" s="583"/>
      <c r="AA150" s="584"/>
      <c r="AB150" s="258"/>
      <c r="AC150" s="223"/>
      <c r="AD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row>
    <row r="151" spans="1:63" ht="12.75" customHeight="1" x14ac:dyDescent="0.2">
      <c r="A151" s="131"/>
      <c r="B151" s="131"/>
      <c r="C151" s="585"/>
      <c r="D151" s="586"/>
      <c r="E151" s="586"/>
      <c r="F151" s="586"/>
      <c r="G151" s="586"/>
      <c r="H151" s="586"/>
      <c r="I151" s="586"/>
      <c r="J151" s="586"/>
      <c r="K151" s="586"/>
      <c r="L151" s="586"/>
      <c r="M151" s="586"/>
      <c r="N151" s="586"/>
      <c r="O151" s="586"/>
      <c r="P151" s="586"/>
      <c r="Q151" s="586"/>
      <c r="R151" s="586"/>
      <c r="S151" s="586"/>
      <c r="T151" s="586"/>
      <c r="U151" s="586"/>
      <c r="V151" s="586"/>
      <c r="W151" s="586"/>
      <c r="X151" s="586"/>
      <c r="Y151" s="586"/>
      <c r="Z151" s="586"/>
      <c r="AA151" s="587"/>
      <c r="AB151" s="258"/>
      <c r="AC151" s="223"/>
      <c r="AD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row>
    <row r="152" spans="1:63" ht="7.5" customHeight="1" x14ac:dyDescent="0.2">
      <c r="A152" s="131"/>
      <c r="B152" s="131"/>
      <c r="C152" s="216"/>
      <c r="D152" s="260"/>
      <c r="E152" s="260"/>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23"/>
      <c r="AD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row>
    <row r="153" spans="1:63" ht="15" customHeight="1" x14ac:dyDescent="0.2">
      <c r="A153" s="306" t="s">
        <v>222</v>
      </c>
      <c r="B153" s="311"/>
      <c r="C153" s="311"/>
      <c r="D153" s="311"/>
      <c r="E153" s="311"/>
      <c r="F153" s="311"/>
      <c r="G153" s="311"/>
      <c r="H153" s="311"/>
      <c r="I153" s="311"/>
      <c r="J153" s="311"/>
      <c r="K153" s="311"/>
      <c r="L153" s="311"/>
      <c r="M153" s="131"/>
      <c r="N153" s="131"/>
      <c r="O153" s="131"/>
      <c r="P153" s="131"/>
      <c r="Q153" s="131"/>
      <c r="R153" s="131"/>
      <c r="S153" s="131"/>
      <c r="T153" s="131"/>
      <c r="U153" s="222" t="str">
        <f>$M$26</f>
        <v xml:space="preserve">Turma N.º ► </v>
      </c>
      <c r="V153" s="676">
        <f>$N$26</f>
        <v>0</v>
      </c>
      <c r="W153" s="677"/>
      <c r="X153" s="131"/>
      <c r="Y153" s="131"/>
      <c r="Z153" s="131"/>
      <c r="AA153" s="222">
        <f>$R$26</f>
        <v>0</v>
      </c>
      <c r="AB153" s="131"/>
      <c r="AC153" s="223"/>
      <c r="AD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row>
    <row r="154" spans="1:63" ht="5.25" customHeight="1" x14ac:dyDescent="0.2">
      <c r="A154" s="131"/>
      <c r="B154" s="131"/>
      <c r="C154" s="216"/>
      <c r="D154" s="260"/>
      <c r="E154" s="260"/>
      <c r="F154" s="258"/>
      <c r="G154" s="258"/>
      <c r="H154" s="258"/>
      <c r="I154" s="258"/>
      <c r="J154" s="258"/>
      <c r="K154" s="258"/>
      <c r="L154" s="258"/>
      <c r="M154" s="258"/>
      <c r="N154" s="258"/>
      <c r="O154" s="258"/>
      <c r="P154" s="228"/>
      <c r="Q154" s="258"/>
      <c r="R154" s="258"/>
      <c r="S154" s="258"/>
      <c r="T154" s="258"/>
      <c r="U154" s="258"/>
      <c r="V154" s="258"/>
      <c r="W154" s="228"/>
      <c r="X154" s="258"/>
      <c r="Y154" s="258"/>
      <c r="Z154" s="258"/>
      <c r="AA154" s="258"/>
      <c r="AB154" s="228"/>
      <c r="AC154" s="223"/>
      <c r="AD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row>
    <row r="155" spans="1:63" ht="12.75" customHeight="1" x14ac:dyDescent="0.2">
      <c r="A155" s="131"/>
      <c r="B155" s="210" t="s">
        <v>223</v>
      </c>
      <c r="C155" s="216"/>
      <c r="D155" s="260"/>
      <c r="E155" s="260"/>
      <c r="F155" s="258"/>
      <c r="G155" s="258"/>
      <c r="H155" s="258"/>
      <c r="I155" s="258"/>
      <c r="Q155" s="258"/>
      <c r="R155" s="258"/>
      <c r="S155" s="258"/>
      <c r="T155" s="258"/>
      <c r="U155" s="258"/>
      <c r="V155" s="216" t="s">
        <v>70</v>
      </c>
      <c r="W155" s="249"/>
      <c r="X155" s="258"/>
      <c r="Y155" s="258"/>
      <c r="Z155" s="258"/>
      <c r="AA155" s="216" t="s">
        <v>24</v>
      </c>
      <c r="AB155" s="249"/>
      <c r="AC155" s="223"/>
      <c r="AD155" s="224"/>
      <c r="AG155" s="224"/>
      <c r="AH155" s="224"/>
      <c r="AI155" s="224"/>
      <c r="AJ155" s="261"/>
      <c r="AK155" s="261"/>
      <c r="AL155" s="261"/>
      <c r="AM155" s="261"/>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row>
    <row r="156" spans="1:63" ht="4.5" customHeight="1" x14ac:dyDescent="0.2">
      <c r="A156" s="131"/>
      <c r="B156" s="131"/>
      <c r="C156" s="131"/>
      <c r="D156" s="131"/>
      <c r="E156" s="131"/>
      <c r="F156" s="131"/>
      <c r="G156" s="131"/>
      <c r="H156" s="131"/>
      <c r="I156" s="131"/>
      <c r="J156" s="131"/>
      <c r="K156" s="131"/>
      <c r="L156" s="131"/>
      <c r="M156" s="131"/>
      <c r="N156" s="678"/>
      <c r="O156" s="678"/>
      <c r="P156" s="678"/>
      <c r="Q156" s="678"/>
      <c r="R156" s="678"/>
      <c r="S156" s="678"/>
      <c r="T156" s="678"/>
      <c r="U156" s="678"/>
      <c r="V156" s="678"/>
      <c r="W156" s="678"/>
      <c r="X156" s="678"/>
      <c r="Y156" s="678"/>
      <c r="Z156" s="131"/>
      <c r="AA156" s="258"/>
      <c r="AB156" s="258"/>
      <c r="AC156" s="223"/>
      <c r="AD156" s="224"/>
      <c r="AG156" s="224"/>
      <c r="AH156" s="224"/>
      <c r="AI156" s="224"/>
      <c r="AJ156" s="261"/>
      <c r="AK156" s="261"/>
      <c r="AL156" s="261"/>
      <c r="AM156" s="261"/>
      <c r="AN156" s="224"/>
      <c r="AO156" s="224"/>
      <c r="AP156" s="224"/>
      <c r="AQ156" s="224"/>
      <c r="AR156" s="224"/>
      <c r="AS156" s="224"/>
      <c r="AT156" s="224"/>
      <c r="AU156" s="224"/>
      <c r="AV156" s="224"/>
      <c r="AW156" s="224"/>
      <c r="AX156" s="224"/>
      <c r="AY156" s="224"/>
      <c r="AZ156" s="224"/>
      <c r="BA156" s="224"/>
      <c r="BB156" s="224"/>
      <c r="BC156" s="224"/>
      <c r="BD156" s="224"/>
      <c r="BE156" s="224"/>
      <c r="BF156" s="224"/>
      <c r="BG156" s="224"/>
      <c r="BH156" s="224"/>
      <c r="BI156" s="224"/>
      <c r="BJ156" s="224"/>
      <c r="BK156" s="224"/>
    </row>
    <row r="157" spans="1:63" ht="4.5" customHeight="1" x14ac:dyDescent="0.2">
      <c r="A157" s="131"/>
      <c r="B157" s="131"/>
      <c r="C157" s="131"/>
      <c r="D157" s="131"/>
      <c r="E157" s="131"/>
      <c r="F157" s="131"/>
      <c r="G157" s="131"/>
      <c r="H157" s="131"/>
      <c r="I157" s="131"/>
      <c r="J157" s="131"/>
      <c r="K157" s="131"/>
      <c r="L157" s="131"/>
      <c r="M157" s="131"/>
      <c r="N157" s="678"/>
      <c r="O157" s="678"/>
      <c r="P157" s="678"/>
      <c r="Q157" s="678"/>
      <c r="R157" s="678"/>
      <c r="S157" s="678"/>
      <c r="T157" s="678"/>
      <c r="U157" s="678"/>
      <c r="V157" s="678"/>
      <c r="W157" s="678"/>
      <c r="X157" s="678"/>
      <c r="Y157" s="678"/>
      <c r="Z157" s="131"/>
      <c r="AB157" s="258"/>
      <c r="AC157" s="223"/>
      <c r="AD157" s="224"/>
      <c r="AG157" s="224"/>
      <c r="AH157" s="224"/>
      <c r="AI157" s="224"/>
      <c r="AJ157" s="261"/>
      <c r="AK157" s="261"/>
      <c r="AL157" s="261"/>
      <c r="AM157" s="261"/>
      <c r="AN157" s="224"/>
      <c r="AO157" s="224"/>
      <c r="AP157" s="224"/>
      <c r="AQ157" s="224"/>
      <c r="AR157" s="224"/>
      <c r="AS157" s="224"/>
      <c r="AT157" s="224"/>
      <c r="AU157" s="224"/>
      <c r="AV157" s="224"/>
      <c r="AW157" s="224"/>
      <c r="AX157" s="224"/>
      <c r="AY157" s="224"/>
      <c r="AZ157" s="224"/>
      <c r="BA157" s="224"/>
      <c r="BB157" s="224"/>
      <c r="BC157" s="224"/>
      <c r="BD157" s="224"/>
      <c r="BE157" s="224"/>
      <c r="BF157" s="224"/>
      <c r="BG157" s="224"/>
      <c r="BH157" s="224"/>
      <c r="BI157" s="224"/>
      <c r="BJ157" s="224"/>
      <c r="BK157" s="224"/>
    </row>
    <row r="158" spans="1:63" ht="12.75" customHeight="1" x14ac:dyDescent="0.2">
      <c r="A158" s="679" t="s">
        <v>71</v>
      </c>
      <c r="B158" s="679"/>
      <c r="C158" s="680" t="s">
        <v>72</v>
      </c>
      <c r="D158" s="681"/>
      <c r="E158" s="681"/>
      <c r="F158" s="681"/>
      <c r="G158" s="681"/>
      <c r="H158" s="681"/>
      <c r="I158" s="681"/>
      <c r="J158" s="681"/>
      <c r="K158" s="684" t="s">
        <v>73</v>
      </c>
      <c r="L158" s="684"/>
      <c r="M158" s="691" t="s">
        <v>74</v>
      </c>
      <c r="N158" s="696" t="s">
        <v>116</v>
      </c>
      <c r="O158" s="176"/>
      <c r="Q158" s="258"/>
      <c r="R158" s="258"/>
      <c r="S158" s="258"/>
      <c r="T158" s="258"/>
      <c r="U158" s="258"/>
      <c r="V158" s="216" t="s">
        <v>69</v>
      </c>
      <c r="W158" s="249"/>
      <c r="AC158" s="223"/>
      <c r="AD158" s="224"/>
      <c r="AG158" s="224"/>
      <c r="AH158" s="224"/>
      <c r="AI158" s="224"/>
      <c r="AJ158" s="261"/>
      <c r="AK158" s="261"/>
      <c r="AL158" s="261"/>
      <c r="AM158" s="261"/>
      <c r="AN158" s="261"/>
      <c r="AO158" s="224"/>
      <c r="AP158" s="224"/>
      <c r="AQ158" s="224"/>
      <c r="AR158" s="224"/>
      <c r="AS158" s="224"/>
      <c r="AT158" s="224"/>
      <c r="AU158" s="224"/>
      <c r="AV158" s="224"/>
      <c r="AW158" s="224"/>
      <c r="AX158" s="224"/>
      <c r="AY158" s="224"/>
      <c r="AZ158" s="224"/>
      <c r="BA158" s="224"/>
      <c r="BB158" s="224"/>
      <c r="BC158" s="224"/>
      <c r="BD158" s="224"/>
      <c r="BE158" s="224"/>
      <c r="BF158" s="224"/>
      <c r="BG158" s="224"/>
      <c r="BH158" s="224"/>
      <c r="BI158" s="224"/>
      <c r="BJ158" s="224"/>
      <c r="BK158" s="224"/>
    </row>
    <row r="159" spans="1:63" ht="24" customHeight="1" x14ac:dyDescent="0.2">
      <c r="A159" s="679"/>
      <c r="B159" s="679"/>
      <c r="C159" s="682"/>
      <c r="D159" s="683"/>
      <c r="E159" s="683"/>
      <c r="F159" s="683"/>
      <c r="G159" s="683"/>
      <c r="H159" s="683"/>
      <c r="I159" s="683"/>
      <c r="J159" s="683"/>
      <c r="K159" s="684"/>
      <c r="L159" s="684"/>
      <c r="M159" s="691"/>
      <c r="N159" s="697"/>
      <c r="O159" s="176"/>
      <c r="P159" s="210" t="s">
        <v>224</v>
      </c>
      <c r="Q159" s="131"/>
      <c r="R159" s="131"/>
      <c r="S159" s="131"/>
      <c r="T159" s="131"/>
      <c r="U159" s="131"/>
      <c r="V159" s="131"/>
      <c r="W159" s="131"/>
      <c r="X159" s="131"/>
      <c r="Y159" s="131"/>
      <c r="Z159" s="131"/>
      <c r="AA159" s="131"/>
      <c r="AC159" s="223"/>
      <c r="AD159" s="224"/>
      <c r="AG159" s="224"/>
      <c r="AH159" s="224"/>
      <c r="AI159" s="224"/>
      <c r="AJ159" s="261"/>
      <c r="AK159" s="261"/>
      <c r="AL159" s="261"/>
      <c r="AM159" s="261"/>
      <c r="AN159" s="261"/>
      <c r="AO159" s="261"/>
      <c r="AP159" s="262" t="s">
        <v>76</v>
      </c>
      <c r="AQ159" s="224"/>
      <c r="AR159" s="224"/>
      <c r="AS159" s="224"/>
      <c r="AT159" s="224"/>
      <c r="AU159" s="224"/>
      <c r="AV159" s="224"/>
      <c r="AW159" s="224"/>
      <c r="AX159" s="224"/>
      <c r="AY159" s="224"/>
      <c r="AZ159" s="224"/>
      <c r="BA159" s="224"/>
      <c r="BB159" s="224"/>
      <c r="BC159" s="224"/>
      <c r="BD159" s="224"/>
      <c r="BE159" s="224"/>
      <c r="BF159" s="224"/>
      <c r="BG159" s="224"/>
      <c r="BH159" s="224"/>
      <c r="BI159" s="224"/>
      <c r="BJ159" s="224"/>
      <c r="BK159" s="224"/>
    </row>
    <row r="160" spans="1:63" ht="11.25" customHeight="1" x14ac:dyDescent="0.2">
      <c r="A160" s="685">
        <f>RelatorioFormador!A83</f>
        <v>1</v>
      </c>
      <c r="B160" s="686"/>
      <c r="C160" s="687">
        <f>Avaliação!A8</f>
        <v>0</v>
      </c>
      <c r="D160" s="688"/>
      <c r="E160" s="688"/>
      <c r="F160" s="688"/>
      <c r="G160" s="688"/>
      <c r="H160" s="688"/>
      <c r="I160" s="688"/>
      <c r="J160" s="688"/>
      <c r="K160" s="692">
        <f>RelatorioFormador!Z83</f>
        <v>0</v>
      </c>
      <c r="L160" s="693"/>
      <c r="M160" s="177">
        <f>RelatorioFormador!AB83</f>
        <v>0</v>
      </c>
      <c r="N160" s="319" t="str">
        <f t="shared" ref="N160:N182" si="0">IF(K160="","",IF(AND(K160&gt;=4.95,K160&lt;=6.44),"R",IF(AND(K160&gt;=6.45,K160&lt;=7.94),"B",IF(AND(K160&gt;=7.95,K160&lt;=8.94),"M B",IF(AND(K160&gt;=8.95,K160&lt;=10),"Exc","I")))))</f>
        <v>I</v>
      </c>
      <c r="O160" s="179"/>
      <c r="P160" s="179"/>
      <c r="Q160" s="179"/>
      <c r="R160" s="689"/>
      <c r="S160" s="689"/>
      <c r="T160" s="689"/>
      <c r="U160" s="689"/>
      <c r="V160" s="689"/>
      <c r="W160" s="689"/>
      <c r="X160" s="689"/>
      <c r="Y160" s="689"/>
      <c r="Z160" s="690"/>
      <c r="AA160" s="690"/>
      <c r="AB160" s="175"/>
      <c r="AC160" s="223"/>
      <c r="AD160" s="224"/>
      <c r="AG160" s="224"/>
      <c r="AH160" s="224"/>
      <c r="AI160" s="224"/>
      <c r="AJ160" s="261"/>
      <c r="AK160" s="261"/>
      <c r="AL160" s="261"/>
      <c r="AM160" s="261"/>
      <c r="AN160" s="261"/>
      <c r="AO160" s="261"/>
      <c r="AP160" s="263" t="str">
        <f t="shared" ref="AP160:AP182" si="1">LEFT(H160,3)</f>
        <v/>
      </c>
      <c r="AQ160" s="224"/>
      <c r="AR160" s="224"/>
      <c r="AS160" s="224"/>
      <c r="AT160" s="224"/>
      <c r="AU160" s="224"/>
      <c r="AV160" s="224"/>
      <c r="AW160" s="224"/>
      <c r="AX160" s="224"/>
      <c r="AY160" s="224"/>
      <c r="AZ160" s="224"/>
      <c r="BA160" s="224"/>
      <c r="BB160" s="224"/>
      <c r="BC160" s="224"/>
      <c r="BD160" s="224"/>
      <c r="BE160" s="224"/>
      <c r="BF160" s="224"/>
      <c r="BG160" s="224"/>
      <c r="BH160" s="224"/>
      <c r="BI160" s="224"/>
      <c r="BJ160" s="224"/>
      <c r="BK160" s="224"/>
    </row>
    <row r="161" spans="1:63" ht="11.25" customHeight="1" x14ac:dyDescent="0.2">
      <c r="A161" s="685">
        <f>RelatorioFormador!A84</f>
        <v>2</v>
      </c>
      <c r="B161" s="686"/>
      <c r="C161" s="687">
        <f>Avaliação!A9</f>
        <v>0</v>
      </c>
      <c r="D161" s="688"/>
      <c r="E161" s="688"/>
      <c r="F161" s="688"/>
      <c r="G161" s="688"/>
      <c r="H161" s="688"/>
      <c r="I161" s="688"/>
      <c r="J161" s="688"/>
      <c r="K161" s="694">
        <f>RelatorioFormador!Z84</f>
        <v>0</v>
      </c>
      <c r="L161" s="695"/>
      <c r="M161" s="177">
        <f>RelatorioFormador!AB84</f>
        <v>0</v>
      </c>
      <c r="N161" s="319" t="str">
        <f t="shared" si="0"/>
        <v>I</v>
      </c>
      <c r="O161" s="179"/>
      <c r="P161" s="179"/>
      <c r="Q161" s="179"/>
      <c r="R161" s="689"/>
      <c r="S161" s="689"/>
      <c r="T161" s="689"/>
      <c r="U161" s="689"/>
      <c r="V161" s="689"/>
      <c r="W161" s="689"/>
      <c r="X161" s="689"/>
      <c r="Y161" s="689"/>
      <c r="Z161" s="690"/>
      <c r="AA161" s="690"/>
      <c r="AB161" s="175"/>
      <c r="AC161" s="223"/>
      <c r="AD161" s="224"/>
      <c r="AG161" s="224"/>
      <c r="AH161" s="224"/>
      <c r="AI161" s="224"/>
      <c r="AJ161" s="261"/>
      <c r="AK161" s="261"/>
      <c r="AL161" s="261"/>
      <c r="AM161" s="261"/>
      <c r="AN161" s="261"/>
      <c r="AO161" s="261"/>
      <c r="AP161" s="262" t="str">
        <f t="shared" si="1"/>
        <v/>
      </c>
      <c r="AQ161" s="224"/>
      <c r="AR161" s="224"/>
      <c r="AS161" s="224"/>
      <c r="AT161" s="224"/>
      <c r="AU161" s="224"/>
      <c r="AV161" s="224"/>
      <c r="AW161" s="224"/>
      <c r="AX161" s="224"/>
      <c r="AY161" s="224"/>
      <c r="AZ161" s="224"/>
      <c r="BA161" s="224"/>
      <c r="BB161" s="224"/>
      <c r="BC161" s="224"/>
      <c r="BD161" s="224"/>
      <c r="BE161" s="224"/>
      <c r="BF161" s="224"/>
      <c r="BG161" s="224"/>
      <c r="BH161" s="224"/>
      <c r="BI161" s="224"/>
      <c r="BJ161" s="224"/>
      <c r="BK161" s="224"/>
    </row>
    <row r="162" spans="1:63" ht="11.25" customHeight="1" x14ac:dyDescent="0.2">
      <c r="A162" s="685">
        <f>RelatorioFormador!A85</f>
        <v>3</v>
      </c>
      <c r="B162" s="686"/>
      <c r="C162" s="687">
        <f>Avaliação!A10</f>
        <v>0</v>
      </c>
      <c r="D162" s="688"/>
      <c r="E162" s="688"/>
      <c r="F162" s="688"/>
      <c r="G162" s="688"/>
      <c r="H162" s="688"/>
      <c r="I162" s="688"/>
      <c r="J162" s="688"/>
      <c r="K162" s="694">
        <f>RelatorioFormador!Z85</f>
        <v>0</v>
      </c>
      <c r="L162" s="695"/>
      <c r="M162" s="177">
        <f>RelatorioFormador!AB85</f>
        <v>0</v>
      </c>
      <c r="N162" s="319" t="str">
        <f t="shared" si="0"/>
        <v>I</v>
      </c>
      <c r="O162" s="179"/>
      <c r="P162" s="179"/>
      <c r="Q162" s="179"/>
      <c r="R162" s="689"/>
      <c r="S162" s="689"/>
      <c r="T162" s="689"/>
      <c r="U162" s="689"/>
      <c r="V162" s="689"/>
      <c r="W162" s="689"/>
      <c r="X162" s="689"/>
      <c r="Y162" s="689"/>
      <c r="Z162" s="690"/>
      <c r="AA162" s="690"/>
      <c r="AB162" s="175"/>
      <c r="AC162" s="223"/>
      <c r="AD162" s="224"/>
      <c r="AE162" s="264" t="s">
        <v>88</v>
      </c>
      <c r="AF162" s="265">
        <f>G190</f>
        <v>0</v>
      </c>
      <c r="AG162" s="266"/>
      <c r="AH162" s="224"/>
      <c r="AI162" s="224"/>
      <c r="AJ162" s="261"/>
      <c r="AK162" s="261"/>
      <c r="AL162" s="261"/>
      <c r="AM162" s="261"/>
      <c r="AN162" s="261"/>
      <c r="AO162" s="261"/>
      <c r="AP162" s="262" t="str">
        <f t="shared" si="1"/>
        <v/>
      </c>
      <c r="AQ162" s="224"/>
      <c r="AR162" s="224"/>
      <c r="AS162" s="224"/>
      <c r="AT162" s="224"/>
      <c r="AU162" s="224"/>
      <c r="AV162" s="224"/>
      <c r="AW162" s="224"/>
      <c r="AX162" s="224"/>
      <c r="AY162" s="224"/>
      <c r="AZ162" s="224"/>
      <c r="BA162" s="224"/>
      <c r="BB162" s="224"/>
      <c r="BC162" s="224"/>
      <c r="BD162" s="224"/>
      <c r="BE162" s="224"/>
      <c r="BF162" s="224"/>
      <c r="BG162" s="224"/>
      <c r="BH162" s="224"/>
      <c r="BI162" s="224"/>
      <c r="BJ162" s="224"/>
      <c r="BK162" s="224"/>
    </row>
    <row r="163" spans="1:63" ht="11.25" customHeight="1" x14ac:dyDescent="0.2">
      <c r="A163" s="685">
        <f>RelatorioFormador!A86</f>
        <v>4</v>
      </c>
      <c r="B163" s="686"/>
      <c r="C163" s="687">
        <f>Avaliação!A11</f>
        <v>0</v>
      </c>
      <c r="D163" s="688"/>
      <c r="E163" s="688"/>
      <c r="F163" s="688"/>
      <c r="G163" s="688"/>
      <c r="H163" s="688"/>
      <c r="I163" s="688"/>
      <c r="J163" s="688"/>
      <c r="K163" s="694">
        <f>RelatorioFormador!Z86</f>
        <v>0</v>
      </c>
      <c r="L163" s="695"/>
      <c r="M163" s="177">
        <f>RelatorioFormador!AB86</f>
        <v>0</v>
      </c>
      <c r="N163" s="319" t="str">
        <f t="shared" si="0"/>
        <v>I</v>
      </c>
      <c r="O163" s="179"/>
      <c r="P163" s="179"/>
      <c r="Q163" s="179"/>
      <c r="R163" s="689"/>
      <c r="S163" s="689"/>
      <c r="T163" s="689"/>
      <c r="U163" s="689"/>
      <c r="V163" s="689"/>
      <c r="W163" s="689"/>
      <c r="X163" s="689"/>
      <c r="Y163" s="689"/>
      <c r="Z163" s="690"/>
      <c r="AA163" s="690"/>
      <c r="AB163" s="175"/>
      <c r="AC163" s="223"/>
      <c r="AD163" s="224"/>
      <c r="AE163" s="264" t="s">
        <v>89</v>
      </c>
      <c r="AF163" s="267">
        <f>G192</f>
        <v>0</v>
      </c>
      <c r="AG163" s="266"/>
      <c r="AH163" s="224"/>
      <c r="AI163" s="224"/>
      <c r="AJ163" s="224"/>
      <c r="AK163" s="224"/>
      <c r="AL163" s="224"/>
      <c r="AM163" s="224"/>
      <c r="AN163" s="224"/>
      <c r="AO163" s="224"/>
      <c r="AP163" s="262" t="str">
        <f t="shared" si="1"/>
        <v/>
      </c>
      <c r="AQ163" s="224"/>
      <c r="AR163" s="224"/>
      <c r="AS163" s="224"/>
      <c r="AT163" s="224"/>
      <c r="AU163" s="224"/>
      <c r="AV163" s="224"/>
      <c r="AW163" s="224"/>
      <c r="AX163" s="224"/>
      <c r="AY163" s="224"/>
      <c r="AZ163" s="224"/>
      <c r="BA163" s="224"/>
      <c r="BB163" s="224"/>
      <c r="BC163" s="224"/>
      <c r="BD163" s="224"/>
      <c r="BE163" s="224"/>
      <c r="BF163" s="224"/>
      <c r="BG163" s="224"/>
      <c r="BH163" s="224"/>
      <c r="BI163" s="224"/>
      <c r="BJ163" s="224"/>
      <c r="BK163" s="224"/>
    </row>
    <row r="164" spans="1:63" ht="11.25" customHeight="1" x14ac:dyDescent="0.2">
      <c r="A164" s="685">
        <f>RelatorioFormador!A87</f>
        <v>5</v>
      </c>
      <c r="B164" s="686"/>
      <c r="C164" s="687">
        <f>Avaliação!A12</f>
        <v>0</v>
      </c>
      <c r="D164" s="688"/>
      <c r="E164" s="688"/>
      <c r="F164" s="688"/>
      <c r="G164" s="688"/>
      <c r="H164" s="688"/>
      <c r="I164" s="688"/>
      <c r="J164" s="688"/>
      <c r="K164" s="694">
        <f>RelatorioFormador!Z87</f>
        <v>0</v>
      </c>
      <c r="L164" s="695"/>
      <c r="M164" s="177">
        <f>RelatorioFormador!AB87</f>
        <v>0</v>
      </c>
      <c r="N164" s="319" t="str">
        <f t="shared" si="0"/>
        <v>I</v>
      </c>
      <c r="O164" s="179"/>
      <c r="P164" s="179"/>
      <c r="Q164" s="179"/>
      <c r="R164" s="689"/>
      <c r="S164" s="689"/>
      <c r="T164" s="689"/>
      <c r="U164" s="689"/>
      <c r="V164" s="689"/>
      <c r="W164" s="689"/>
      <c r="X164" s="689"/>
      <c r="Y164" s="689"/>
      <c r="Z164" s="690"/>
      <c r="AA164" s="690"/>
      <c r="AB164" s="175"/>
      <c r="AC164" s="223"/>
      <c r="AD164" s="224"/>
      <c r="AE164" s="264" t="s">
        <v>90</v>
      </c>
      <c r="AF164" s="267">
        <f>G194</f>
        <v>0</v>
      </c>
      <c r="AG164" s="266"/>
      <c r="AH164" s="224"/>
      <c r="AI164" s="224"/>
      <c r="AJ164" s="224"/>
      <c r="AK164" s="224"/>
      <c r="AL164" s="224"/>
      <c r="AM164" s="224"/>
      <c r="AN164" s="224"/>
      <c r="AO164" s="224"/>
      <c r="AP164" s="262" t="str">
        <f t="shared" si="1"/>
        <v/>
      </c>
      <c r="AQ164" s="224"/>
      <c r="AR164" s="224"/>
      <c r="AS164" s="224"/>
      <c r="AT164" s="224"/>
      <c r="AU164" s="224"/>
      <c r="AV164" s="224"/>
      <c r="AW164" s="224"/>
      <c r="AX164" s="224"/>
      <c r="AY164" s="224"/>
      <c r="AZ164" s="224"/>
      <c r="BA164" s="224"/>
      <c r="BB164" s="224"/>
      <c r="BC164" s="224"/>
      <c r="BD164" s="224"/>
      <c r="BE164" s="224"/>
      <c r="BF164" s="224"/>
      <c r="BG164" s="224"/>
      <c r="BH164" s="224"/>
      <c r="BI164" s="224"/>
      <c r="BJ164" s="224"/>
      <c r="BK164" s="224"/>
    </row>
    <row r="165" spans="1:63" ht="11.25" customHeight="1" x14ac:dyDescent="0.2">
      <c r="A165" s="685">
        <f>RelatorioFormador!A88</f>
        <v>6</v>
      </c>
      <c r="B165" s="686"/>
      <c r="C165" s="687">
        <f>Avaliação!A13</f>
        <v>0</v>
      </c>
      <c r="D165" s="688"/>
      <c r="E165" s="688"/>
      <c r="F165" s="688"/>
      <c r="G165" s="688"/>
      <c r="H165" s="688"/>
      <c r="I165" s="688"/>
      <c r="J165" s="688"/>
      <c r="K165" s="694">
        <f>RelatorioFormador!Z88</f>
        <v>0</v>
      </c>
      <c r="L165" s="695"/>
      <c r="M165" s="177">
        <f>RelatorioFormador!AB88</f>
        <v>0</v>
      </c>
      <c r="N165" s="319" t="str">
        <f t="shared" si="0"/>
        <v>I</v>
      </c>
      <c r="O165" s="179"/>
      <c r="P165" s="179"/>
      <c r="Q165" s="179"/>
      <c r="R165" s="689"/>
      <c r="S165" s="689"/>
      <c r="T165" s="689"/>
      <c r="U165" s="689"/>
      <c r="V165" s="689"/>
      <c r="W165" s="689"/>
      <c r="X165" s="689"/>
      <c r="Y165" s="689"/>
      <c r="Z165" s="690"/>
      <c r="AA165" s="690"/>
      <c r="AB165" s="175"/>
      <c r="AC165" s="223"/>
      <c r="AD165" s="224"/>
      <c r="AE165" s="264" t="s">
        <v>91</v>
      </c>
      <c r="AF165" s="267">
        <f>G196</f>
        <v>0</v>
      </c>
      <c r="AG165" s="266"/>
      <c r="AH165" s="224"/>
      <c r="AI165" s="224"/>
      <c r="AJ165" s="224"/>
      <c r="AK165" s="224"/>
      <c r="AL165" s="224"/>
      <c r="AM165" s="224"/>
      <c r="AN165" s="224"/>
      <c r="AO165" s="224"/>
      <c r="AP165" s="262" t="str">
        <f t="shared" si="1"/>
        <v/>
      </c>
      <c r="AQ165" s="224"/>
      <c r="AR165" s="224"/>
      <c r="AS165" s="224"/>
      <c r="AT165" s="224"/>
      <c r="AU165" s="224"/>
      <c r="AV165" s="224"/>
      <c r="AW165" s="224"/>
      <c r="AX165" s="224"/>
      <c r="AY165" s="224"/>
      <c r="AZ165" s="224"/>
      <c r="BA165" s="224"/>
      <c r="BB165" s="224"/>
      <c r="BC165" s="224"/>
      <c r="BD165" s="224"/>
      <c r="BE165" s="224"/>
      <c r="BF165" s="224"/>
      <c r="BG165" s="224"/>
      <c r="BH165" s="224"/>
      <c r="BI165" s="224"/>
      <c r="BJ165" s="224"/>
      <c r="BK165" s="224"/>
    </row>
    <row r="166" spans="1:63" ht="11.25" customHeight="1" x14ac:dyDescent="0.2">
      <c r="A166" s="685">
        <f>RelatorioFormador!A89</f>
        <v>7</v>
      </c>
      <c r="B166" s="686"/>
      <c r="C166" s="687">
        <f>Avaliação!A14</f>
        <v>0</v>
      </c>
      <c r="D166" s="688"/>
      <c r="E166" s="688"/>
      <c r="F166" s="688"/>
      <c r="G166" s="688"/>
      <c r="H166" s="688"/>
      <c r="I166" s="688"/>
      <c r="J166" s="688"/>
      <c r="K166" s="694">
        <f>RelatorioFormador!Z89</f>
        <v>0</v>
      </c>
      <c r="L166" s="695"/>
      <c r="M166" s="177">
        <f>RelatorioFormador!AB89</f>
        <v>0</v>
      </c>
      <c r="N166" s="319" t="str">
        <f t="shared" si="0"/>
        <v>I</v>
      </c>
      <c r="O166" s="179"/>
      <c r="P166" s="179"/>
      <c r="Q166" s="179"/>
      <c r="R166" s="689"/>
      <c r="S166" s="689"/>
      <c r="T166" s="689"/>
      <c r="U166" s="689"/>
      <c r="V166" s="689"/>
      <c r="W166" s="689"/>
      <c r="X166" s="689"/>
      <c r="Y166" s="689"/>
      <c r="Z166" s="690"/>
      <c r="AA166" s="690"/>
      <c r="AB166" s="175"/>
      <c r="AC166" s="223"/>
      <c r="AD166" s="224"/>
      <c r="AE166" s="264" t="s">
        <v>92</v>
      </c>
      <c r="AF166" s="267">
        <f>G198</f>
        <v>0</v>
      </c>
      <c r="AG166" s="266"/>
      <c r="AH166" s="224"/>
      <c r="AI166" s="224"/>
      <c r="AJ166" s="224"/>
      <c r="AK166" s="224"/>
      <c r="AL166" s="224"/>
      <c r="AM166" s="224"/>
      <c r="AN166" s="224"/>
      <c r="AO166" s="224"/>
      <c r="AP166" s="262" t="str">
        <f t="shared" si="1"/>
        <v/>
      </c>
      <c r="AQ166" s="224"/>
      <c r="AR166" s="224"/>
      <c r="AS166" s="224"/>
      <c r="AT166" s="224"/>
      <c r="AU166" s="224"/>
      <c r="AV166" s="224"/>
      <c r="AW166" s="224"/>
      <c r="AX166" s="224"/>
      <c r="AY166" s="224"/>
      <c r="AZ166" s="224"/>
      <c r="BA166" s="224"/>
      <c r="BB166" s="224"/>
      <c r="BC166" s="224"/>
      <c r="BD166" s="224"/>
      <c r="BE166" s="224"/>
      <c r="BF166" s="224"/>
      <c r="BG166" s="224"/>
      <c r="BH166" s="224"/>
      <c r="BI166" s="224"/>
      <c r="BJ166" s="224"/>
      <c r="BK166" s="224"/>
    </row>
    <row r="167" spans="1:63" ht="11.25" customHeight="1" x14ac:dyDescent="0.2">
      <c r="A167" s="685">
        <f>RelatorioFormador!A90</f>
        <v>8</v>
      </c>
      <c r="B167" s="686"/>
      <c r="C167" s="687">
        <f>Avaliação!A15</f>
        <v>0</v>
      </c>
      <c r="D167" s="688"/>
      <c r="E167" s="688"/>
      <c r="F167" s="688"/>
      <c r="G167" s="688"/>
      <c r="H167" s="688"/>
      <c r="I167" s="688"/>
      <c r="J167" s="688"/>
      <c r="K167" s="694">
        <f>RelatorioFormador!Z90</f>
        <v>0</v>
      </c>
      <c r="L167" s="695"/>
      <c r="M167" s="177">
        <f>RelatorioFormador!AB90</f>
        <v>0</v>
      </c>
      <c r="N167" s="319" t="str">
        <f t="shared" si="0"/>
        <v>I</v>
      </c>
      <c r="O167" s="179"/>
      <c r="P167" s="179"/>
      <c r="Q167" s="179"/>
      <c r="R167" s="689"/>
      <c r="S167" s="689"/>
      <c r="T167" s="689"/>
      <c r="U167" s="689"/>
      <c r="V167" s="689"/>
      <c r="W167" s="689"/>
      <c r="X167" s="689"/>
      <c r="Y167" s="689"/>
      <c r="Z167" s="690"/>
      <c r="AA167" s="690"/>
      <c r="AB167" s="175"/>
      <c r="AC167" s="223"/>
      <c r="AD167" s="224"/>
      <c r="AE167" s="225"/>
      <c r="AF167" s="262">
        <f>SUM(AF162:AF166)</f>
        <v>0</v>
      </c>
      <c r="AG167" s="262"/>
      <c r="AH167" s="224"/>
      <c r="AI167" s="224"/>
      <c r="AJ167" s="224"/>
      <c r="AK167" s="224"/>
      <c r="AL167" s="224"/>
      <c r="AM167" s="224"/>
      <c r="AN167" s="224"/>
      <c r="AO167" s="224"/>
      <c r="AP167" s="262" t="str">
        <f t="shared" si="1"/>
        <v/>
      </c>
      <c r="AQ167" s="224"/>
      <c r="AR167" s="224"/>
      <c r="AS167" s="224"/>
      <c r="AT167" s="224"/>
      <c r="AU167" s="224"/>
      <c r="AV167" s="224"/>
      <c r="AW167" s="224"/>
      <c r="AX167" s="224"/>
      <c r="AY167" s="224"/>
      <c r="AZ167" s="224"/>
      <c r="BA167" s="224"/>
      <c r="BB167" s="224"/>
      <c r="BC167" s="224"/>
      <c r="BD167" s="224"/>
      <c r="BE167" s="224"/>
      <c r="BF167" s="224"/>
      <c r="BG167" s="224"/>
      <c r="BH167" s="224"/>
      <c r="BI167" s="224"/>
      <c r="BJ167" s="224"/>
      <c r="BK167" s="224"/>
    </row>
    <row r="168" spans="1:63" ht="11.25" customHeight="1" x14ac:dyDescent="0.2">
      <c r="A168" s="685">
        <f>RelatorioFormador!A91</f>
        <v>9</v>
      </c>
      <c r="B168" s="686"/>
      <c r="C168" s="687">
        <f>Avaliação!A16</f>
        <v>0</v>
      </c>
      <c r="D168" s="688"/>
      <c r="E168" s="688"/>
      <c r="F168" s="688"/>
      <c r="G168" s="688"/>
      <c r="H168" s="688"/>
      <c r="I168" s="688"/>
      <c r="J168" s="688"/>
      <c r="K168" s="694">
        <f>RelatorioFormador!Z91</f>
        <v>0</v>
      </c>
      <c r="L168" s="695"/>
      <c r="M168" s="177">
        <f>RelatorioFormador!AB91</f>
        <v>0</v>
      </c>
      <c r="N168" s="319" t="str">
        <f t="shared" si="0"/>
        <v>I</v>
      </c>
      <c r="O168" s="179"/>
      <c r="P168" s="179"/>
      <c r="Q168" s="179"/>
      <c r="R168" s="689"/>
      <c r="S168" s="689"/>
      <c r="T168" s="689"/>
      <c r="U168" s="689"/>
      <c r="V168" s="689"/>
      <c r="W168" s="689"/>
      <c r="X168" s="689"/>
      <c r="Y168" s="689"/>
      <c r="Z168" s="690"/>
      <c r="AA168" s="690"/>
      <c r="AB168" s="175"/>
      <c r="AC168" s="223"/>
      <c r="AD168" s="224"/>
      <c r="AG168" s="224"/>
      <c r="AH168" s="224"/>
      <c r="AI168" s="224"/>
      <c r="AJ168" s="224"/>
      <c r="AK168" s="224"/>
      <c r="AL168" s="224"/>
      <c r="AM168" s="224"/>
      <c r="AN168" s="224"/>
      <c r="AO168" s="224"/>
      <c r="AP168" s="262" t="str">
        <f t="shared" si="1"/>
        <v/>
      </c>
      <c r="AQ168" s="224"/>
      <c r="AR168" s="224"/>
      <c r="AS168" s="224"/>
      <c r="AT168" s="224"/>
      <c r="AU168" s="224"/>
      <c r="AV168" s="224"/>
      <c r="AW168" s="224"/>
      <c r="AX168" s="224"/>
      <c r="AY168" s="224"/>
      <c r="AZ168" s="224"/>
      <c r="BA168" s="224"/>
      <c r="BB168" s="224"/>
      <c r="BC168" s="224"/>
      <c r="BD168" s="224"/>
      <c r="BE168" s="224"/>
      <c r="BF168" s="224"/>
      <c r="BG168" s="224"/>
      <c r="BH168" s="224"/>
      <c r="BI168" s="224"/>
      <c r="BJ168" s="224"/>
      <c r="BK168" s="224"/>
    </row>
    <row r="169" spans="1:63" ht="11.25" customHeight="1" x14ac:dyDescent="0.2">
      <c r="A169" s="685">
        <f>RelatorioFormador!A92</f>
        <v>10</v>
      </c>
      <c r="B169" s="686"/>
      <c r="C169" s="687">
        <f>Avaliação!A17</f>
        <v>0</v>
      </c>
      <c r="D169" s="688"/>
      <c r="E169" s="688"/>
      <c r="F169" s="688"/>
      <c r="G169" s="688"/>
      <c r="H169" s="688"/>
      <c r="I169" s="688"/>
      <c r="J169" s="688"/>
      <c r="K169" s="694">
        <f>RelatorioFormador!Z92</f>
        <v>0</v>
      </c>
      <c r="L169" s="695"/>
      <c r="M169" s="177">
        <f>RelatorioFormador!AB92</f>
        <v>0</v>
      </c>
      <c r="N169" s="319" t="str">
        <f t="shared" si="0"/>
        <v>I</v>
      </c>
      <c r="O169" s="179"/>
      <c r="P169" s="179"/>
      <c r="Q169" s="179"/>
      <c r="R169" s="689"/>
      <c r="S169" s="689"/>
      <c r="T169" s="689"/>
      <c r="U169" s="689"/>
      <c r="V169" s="689"/>
      <c r="W169" s="689"/>
      <c r="X169" s="689"/>
      <c r="Y169" s="689"/>
      <c r="Z169" s="690"/>
      <c r="AA169" s="690"/>
      <c r="AB169" s="175"/>
      <c r="AC169" s="223"/>
      <c r="AD169" s="224"/>
      <c r="AG169" s="224"/>
      <c r="AH169" s="224"/>
      <c r="AI169" s="224"/>
      <c r="AJ169" s="224"/>
      <c r="AK169" s="224"/>
      <c r="AL169" s="224"/>
      <c r="AM169" s="224"/>
      <c r="AN169" s="224"/>
      <c r="AO169" s="224"/>
      <c r="AP169" s="262" t="str">
        <f t="shared" si="1"/>
        <v/>
      </c>
      <c r="AQ169" s="224"/>
      <c r="AR169" s="224"/>
      <c r="AS169" s="224"/>
      <c r="AT169" s="224"/>
      <c r="AU169" s="224"/>
      <c r="AV169" s="224"/>
      <c r="AW169" s="224"/>
      <c r="AX169" s="224"/>
      <c r="AY169" s="224"/>
      <c r="AZ169" s="224"/>
      <c r="BA169" s="224"/>
      <c r="BB169" s="224"/>
      <c r="BC169" s="224"/>
      <c r="BD169" s="224"/>
      <c r="BE169" s="224"/>
      <c r="BF169" s="224"/>
      <c r="BG169" s="224"/>
      <c r="BH169" s="224"/>
      <c r="BI169" s="224"/>
      <c r="BJ169" s="224"/>
      <c r="BK169" s="224"/>
    </row>
    <row r="170" spans="1:63" ht="11.25" customHeight="1" x14ac:dyDescent="0.2">
      <c r="A170" s="685">
        <f>RelatorioFormador!A93</f>
        <v>11</v>
      </c>
      <c r="B170" s="686"/>
      <c r="C170" s="687">
        <f>Avaliação!A18</f>
        <v>0</v>
      </c>
      <c r="D170" s="688"/>
      <c r="E170" s="688"/>
      <c r="F170" s="688"/>
      <c r="G170" s="688"/>
      <c r="H170" s="688"/>
      <c r="I170" s="688"/>
      <c r="J170" s="688"/>
      <c r="K170" s="694">
        <f>RelatorioFormador!Z93</f>
        <v>0</v>
      </c>
      <c r="L170" s="695"/>
      <c r="M170" s="177">
        <f>RelatorioFormador!AB93</f>
        <v>0</v>
      </c>
      <c r="N170" s="319" t="str">
        <f t="shared" si="0"/>
        <v>I</v>
      </c>
      <c r="O170" s="179"/>
      <c r="P170" s="179"/>
      <c r="Q170" s="179"/>
      <c r="R170" s="689"/>
      <c r="S170" s="689"/>
      <c r="T170" s="689"/>
      <c r="U170" s="689"/>
      <c r="V170" s="689"/>
      <c r="W170" s="689"/>
      <c r="X170" s="689"/>
      <c r="Y170" s="689"/>
      <c r="Z170" s="690"/>
      <c r="AA170" s="690"/>
      <c r="AB170" s="175"/>
      <c r="AC170" s="223"/>
      <c r="AD170" s="224"/>
      <c r="AG170" s="224"/>
      <c r="AH170" s="224"/>
      <c r="AI170" s="224"/>
      <c r="AJ170" s="224"/>
      <c r="AK170" s="224"/>
      <c r="AL170" s="224"/>
      <c r="AM170" s="224"/>
      <c r="AN170" s="224"/>
      <c r="AO170" s="224"/>
      <c r="AP170" s="262" t="str">
        <f t="shared" si="1"/>
        <v/>
      </c>
      <c r="AQ170" s="224"/>
      <c r="AR170" s="224"/>
      <c r="AS170" s="224"/>
      <c r="AT170" s="224"/>
      <c r="AU170" s="224"/>
      <c r="AV170" s="224"/>
      <c r="AW170" s="224"/>
      <c r="AX170" s="224"/>
      <c r="AY170" s="224"/>
      <c r="AZ170" s="224"/>
      <c r="BA170" s="224"/>
      <c r="BB170" s="224"/>
      <c r="BC170" s="224"/>
      <c r="BD170" s="224"/>
      <c r="BE170" s="224"/>
      <c r="BF170" s="224"/>
      <c r="BG170" s="224"/>
      <c r="BH170" s="224"/>
      <c r="BI170" s="224"/>
      <c r="BJ170" s="224"/>
      <c r="BK170" s="224"/>
    </row>
    <row r="171" spans="1:63" ht="11.25" customHeight="1" x14ac:dyDescent="0.2">
      <c r="A171" s="685">
        <f>RelatorioFormador!A94</f>
        <v>12</v>
      </c>
      <c r="B171" s="686"/>
      <c r="C171" s="687">
        <f>Avaliação!A19</f>
        <v>0</v>
      </c>
      <c r="D171" s="688"/>
      <c r="E171" s="688"/>
      <c r="F171" s="688"/>
      <c r="G171" s="688"/>
      <c r="H171" s="688"/>
      <c r="I171" s="688"/>
      <c r="J171" s="688"/>
      <c r="K171" s="694">
        <f>RelatorioFormador!Z94</f>
        <v>0</v>
      </c>
      <c r="L171" s="695"/>
      <c r="M171" s="177">
        <f>RelatorioFormador!AB94</f>
        <v>0</v>
      </c>
      <c r="N171" s="319" t="str">
        <f t="shared" si="0"/>
        <v>I</v>
      </c>
      <c r="O171" s="179"/>
      <c r="P171" s="179"/>
      <c r="Q171" s="179"/>
      <c r="R171" s="689"/>
      <c r="S171" s="689"/>
      <c r="T171" s="689"/>
      <c r="U171" s="689"/>
      <c r="V171" s="689"/>
      <c r="W171" s="689"/>
      <c r="X171" s="689"/>
      <c r="Y171" s="689"/>
      <c r="Z171" s="690"/>
      <c r="AA171" s="690"/>
      <c r="AB171" s="175"/>
      <c r="AC171" s="223"/>
      <c r="AD171" s="224"/>
      <c r="AG171" s="224"/>
      <c r="AH171" s="224"/>
      <c r="AI171" s="224"/>
      <c r="AJ171" s="224"/>
      <c r="AK171" s="224"/>
      <c r="AL171" s="224"/>
      <c r="AM171" s="224"/>
      <c r="AN171" s="224"/>
      <c r="AO171" s="224"/>
      <c r="AP171" s="262" t="str">
        <f t="shared" si="1"/>
        <v/>
      </c>
      <c r="AQ171" s="224"/>
      <c r="AR171" s="224"/>
      <c r="AS171" s="224"/>
      <c r="AT171" s="224"/>
      <c r="AU171" s="224"/>
      <c r="AV171" s="224"/>
      <c r="AW171" s="224"/>
      <c r="AX171" s="224"/>
      <c r="AY171" s="224"/>
      <c r="AZ171" s="224"/>
      <c r="BA171" s="224"/>
      <c r="BB171" s="224"/>
      <c r="BC171" s="224"/>
      <c r="BD171" s="224"/>
      <c r="BE171" s="224"/>
      <c r="BF171" s="224"/>
      <c r="BG171" s="224"/>
      <c r="BH171" s="224"/>
      <c r="BI171" s="224"/>
      <c r="BJ171" s="224"/>
      <c r="BK171" s="224"/>
    </row>
    <row r="172" spans="1:63" ht="11.25" customHeight="1" x14ac:dyDescent="0.2">
      <c r="A172" s="685">
        <f>RelatorioFormador!A95</f>
        <v>13</v>
      </c>
      <c r="B172" s="686"/>
      <c r="C172" s="687">
        <f>Avaliação!A20</f>
        <v>0</v>
      </c>
      <c r="D172" s="688"/>
      <c r="E172" s="688"/>
      <c r="F172" s="688"/>
      <c r="G172" s="688"/>
      <c r="H172" s="688"/>
      <c r="I172" s="688"/>
      <c r="J172" s="688"/>
      <c r="K172" s="694">
        <f>RelatorioFormador!Z95</f>
        <v>0</v>
      </c>
      <c r="L172" s="695"/>
      <c r="M172" s="177">
        <f>RelatorioFormador!AB95</f>
        <v>0</v>
      </c>
      <c r="N172" s="319" t="str">
        <f t="shared" si="0"/>
        <v>I</v>
      </c>
      <c r="O172" s="179"/>
      <c r="P172" s="179"/>
      <c r="Q172" s="179"/>
      <c r="R172" s="689"/>
      <c r="S172" s="689"/>
      <c r="T172" s="689"/>
      <c r="U172" s="689"/>
      <c r="V172" s="689"/>
      <c r="W172" s="689"/>
      <c r="X172" s="689"/>
      <c r="Y172" s="689"/>
      <c r="Z172" s="690"/>
      <c r="AA172" s="690"/>
      <c r="AB172" s="175"/>
      <c r="AC172" s="223"/>
      <c r="AD172" s="224"/>
      <c r="AG172" s="224"/>
      <c r="AH172" s="224"/>
      <c r="AI172" s="224"/>
      <c r="AJ172" s="224"/>
      <c r="AK172" s="224"/>
      <c r="AL172" s="224"/>
      <c r="AM172" s="224"/>
      <c r="AN172" s="224"/>
      <c r="AO172" s="224"/>
      <c r="AP172" s="262" t="str">
        <f t="shared" si="1"/>
        <v/>
      </c>
      <c r="AQ172" s="224"/>
      <c r="AR172" s="224"/>
      <c r="AS172" s="224"/>
      <c r="AT172" s="224"/>
      <c r="AU172" s="224"/>
      <c r="AV172" s="224"/>
      <c r="AW172" s="224"/>
      <c r="AX172" s="224"/>
      <c r="AY172" s="224"/>
      <c r="AZ172" s="224"/>
      <c r="BA172" s="224"/>
      <c r="BB172" s="224"/>
      <c r="BC172" s="224"/>
      <c r="BD172" s="224"/>
      <c r="BE172" s="224"/>
      <c r="BF172" s="224"/>
      <c r="BG172" s="224"/>
      <c r="BH172" s="224"/>
      <c r="BI172" s="224"/>
      <c r="BJ172" s="224"/>
      <c r="BK172" s="224"/>
    </row>
    <row r="173" spans="1:63" ht="11.25" customHeight="1" x14ac:dyDescent="0.2">
      <c r="A173" s="685">
        <f>RelatorioFormador!A96</f>
        <v>14</v>
      </c>
      <c r="B173" s="686"/>
      <c r="C173" s="687">
        <f>Avaliação!A21</f>
        <v>0</v>
      </c>
      <c r="D173" s="688"/>
      <c r="E173" s="688"/>
      <c r="F173" s="688"/>
      <c r="G173" s="688"/>
      <c r="H173" s="688"/>
      <c r="I173" s="688"/>
      <c r="J173" s="688"/>
      <c r="K173" s="694">
        <f>RelatorioFormador!Z96</f>
        <v>0</v>
      </c>
      <c r="L173" s="695"/>
      <c r="M173" s="177">
        <f>RelatorioFormador!AB96</f>
        <v>0</v>
      </c>
      <c r="N173" s="319" t="str">
        <f t="shared" si="0"/>
        <v>I</v>
      </c>
      <c r="O173" s="179"/>
      <c r="P173" s="179"/>
      <c r="Q173" s="179"/>
      <c r="R173" s="689"/>
      <c r="S173" s="689"/>
      <c r="T173" s="689"/>
      <c r="U173" s="689"/>
      <c r="V173" s="689"/>
      <c r="W173" s="689"/>
      <c r="X173" s="689"/>
      <c r="Y173" s="689"/>
      <c r="Z173" s="690"/>
      <c r="AA173" s="690"/>
      <c r="AB173" s="175"/>
      <c r="AC173" s="223"/>
      <c r="AD173" s="224"/>
      <c r="AE173" s="268" t="s">
        <v>67</v>
      </c>
      <c r="AF173" s="269" t="e">
        <f>RelatorioFormador!#REF!</f>
        <v>#REF!</v>
      </c>
      <c r="AG173" s="266" t="e">
        <f>AF173/$AF$175</f>
        <v>#REF!</v>
      </c>
      <c r="AH173" s="224"/>
      <c r="AI173" s="224"/>
      <c r="AJ173" s="224"/>
      <c r="AK173" s="224"/>
      <c r="AL173" s="224"/>
      <c r="AM173" s="224"/>
      <c r="AN173" s="224"/>
      <c r="AO173" s="224"/>
      <c r="AP173" s="262" t="str">
        <f t="shared" si="1"/>
        <v/>
      </c>
      <c r="AQ173" s="224"/>
      <c r="AR173" s="224"/>
      <c r="AS173" s="224"/>
      <c r="AT173" s="224"/>
      <c r="AU173" s="224"/>
      <c r="AV173" s="224"/>
      <c r="AW173" s="224"/>
      <c r="AX173" s="224"/>
      <c r="AY173" s="224"/>
      <c r="AZ173" s="224"/>
      <c r="BA173" s="224"/>
      <c r="BB173" s="224"/>
      <c r="BC173" s="224"/>
      <c r="BD173" s="224"/>
      <c r="BE173" s="224"/>
      <c r="BF173" s="224"/>
      <c r="BG173" s="224"/>
      <c r="BH173" s="224"/>
      <c r="BI173" s="224"/>
      <c r="BJ173" s="224"/>
      <c r="BK173" s="224"/>
    </row>
    <row r="174" spans="1:63" ht="11.25" customHeight="1" x14ac:dyDescent="0.2">
      <c r="A174" s="685">
        <f>RelatorioFormador!A97</f>
        <v>15</v>
      </c>
      <c r="B174" s="686"/>
      <c r="C174" s="687">
        <f>Avaliação!A22</f>
        <v>0</v>
      </c>
      <c r="D174" s="688"/>
      <c r="E174" s="688"/>
      <c r="F174" s="688"/>
      <c r="G174" s="688"/>
      <c r="H174" s="688"/>
      <c r="I174" s="688"/>
      <c r="J174" s="688"/>
      <c r="K174" s="694">
        <f>RelatorioFormador!Z97</f>
        <v>0</v>
      </c>
      <c r="L174" s="695"/>
      <c r="M174" s="177">
        <f>RelatorioFormador!AB97</f>
        <v>0</v>
      </c>
      <c r="N174" s="319" t="str">
        <f t="shared" si="0"/>
        <v>I</v>
      </c>
      <c r="O174" s="179"/>
      <c r="P174" s="179"/>
      <c r="Q174" s="179"/>
      <c r="R174" s="689"/>
      <c r="S174" s="689"/>
      <c r="T174" s="689"/>
      <c r="U174" s="689"/>
      <c r="V174" s="689"/>
      <c r="W174" s="689"/>
      <c r="X174" s="689"/>
      <c r="Y174" s="689"/>
      <c r="Z174" s="690"/>
      <c r="AA174" s="690"/>
      <c r="AB174" s="175"/>
      <c r="AC174" s="223"/>
      <c r="AD174" s="224"/>
      <c r="AE174" s="268" t="s">
        <v>68</v>
      </c>
      <c r="AF174" s="269" t="e">
        <f>RelatorioFormador!#REF!</f>
        <v>#REF!</v>
      </c>
      <c r="AG174" s="266" t="e">
        <f>AF174/$AF$175</f>
        <v>#REF!</v>
      </c>
      <c r="AH174" s="224"/>
      <c r="AI174" s="224"/>
      <c r="AJ174" s="224"/>
      <c r="AK174" s="224"/>
      <c r="AL174" s="224"/>
      <c r="AM174" s="224"/>
      <c r="AN174" s="224"/>
      <c r="AO174" s="224"/>
      <c r="AP174" s="262" t="str">
        <f t="shared" si="1"/>
        <v/>
      </c>
      <c r="AQ174" s="224"/>
      <c r="AR174" s="224"/>
      <c r="AS174" s="224"/>
      <c r="AT174" s="224"/>
      <c r="AU174" s="224"/>
      <c r="AV174" s="224"/>
      <c r="AW174" s="224"/>
      <c r="AX174" s="224"/>
      <c r="AY174" s="224"/>
      <c r="AZ174" s="224"/>
      <c r="BA174" s="224"/>
      <c r="BB174" s="224"/>
      <c r="BC174" s="224"/>
      <c r="BD174" s="224"/>
      <c r="BE174" s="224"/>
      <c r="BF174" s="224"/>
      <c r="BG174" s="224"/>
      <c r="BH174" s="224"/>
      <c r="BI174" s="224"/>
      <c r="BJ174" s="224"/>
      <c r="BK174" s="224"/>
    </row>
    <row r="175" spans="1:63" ht="11.25" customHeight="1" x14ac:dyDescent="0.2">
      <c r="A175" s="685">
        <f>RelatorioFormador!A98</f>
        <v>16</v>
      </c>
      <c r="B175" s="686"/>
      <c r="C175" s="698">
        <f>Avaliação!A23</f>
        <v>0</v>
      </c>
      <c r="D175" s="699"/>
      <c r="E175" s="699"/>
      <c r="F175" s="699"/>
      <c r="G175" s="699"/>
      <c r="H175" s="699"/>
      <c r="I175" s="699"/>
      <c r="J175" s="699"/>
      <c r="K175" s="694">
        <f>RelatorioFormador!Z98</f>
        <v>0</v>
      </c>
      <c r="L175" s="695"/>
      <c r="M175" s="177">
        <f>RelatorioFormador!AB98</f>
        <v>0</v>
      </c>
      <c r="N175" s="319" t="str">
        <f t="shared" si="0"/>
        <v>I</v>
      </c>
      <c r="O175" s="179"/>
      <c r="P175" s="179"/>
      <c r="Q175" s="179"/>
      <c r="R175" s="689"/>
      <c r="S175" s="689"/>
      <c r="T175" s="689"/>
      <c r="U175" s="689"/>
      <c r="V175" s="689"/>
      <c r="W175" s="689"/>
      <c r="X175" s="689"/>
      <c r="Y175" s="689"/>
      <c r="Z175" s="690"/>
      <c r="AA175" s="690"/>
      <c r="AB175" s="175"/>
      <c r="AC175" s="223"/>
      <c r="AD175" s="224"/>
      <c r="AE175" s="268"/>
      <c r="AF175" s="270" t="e">
        <f>SUM(AF173:AF174)</f>
        <v>#REF!</v>
      </c>
      <c r="AG175" s="266" t="e">
        <f>SUM(AG173:AG174)</f>
        <v>#REF!</v>
      </c>
      <c r="AH175" s="224"/>
      <c r="AI175" s="224"/>
      <c r="AJ175" s="224"/>
      <c r="AK175" s="224"/>
      <c r="AL175" s="224"/>
      <c r="AM175" s="224"/>
      <c r="AN175" s="224"/>
      <c r="AO175" s="224"/>
      <c r="AP175" s="262" t="str">
        <f t="shared" si="1"/>
        <v/>
      </c>
      <c r="AQ175" s="224"/>
      <c r="AR175" s="224"/>
      <c r="AS175" s="224"/>
      <c r="AT175" s="224"/>
      <c r="AU175" s="224"/>
      <c r="AV175" s="224"/>
      <c r="AW175" s="224"/>
      <c r="AX175" s="224"/>
      <c r="AY175" s="224"/>
      <c r="AZ175" s="224"/>
      <c r="BA175" s="224"/>
      <c r="BB175" s="224"/>
      <c r="BC175" s="224"/>
      <c r="BD175" s="224"/>
      <c r="BE175" s="224"/>
      <c r="BF175" s="224"/>
      <c r="BG175" s="224"/>
      <c r="BH175" s="224"/>
      <c r="BI175" s="224"/>
      <c r="BJ175" s="224"/>
      <c r="BK175" s="224"/>
    </row>
    <row r="176" spans="1:63" ht="11.25" customHeight="1" x14ac:dyDescent="0.2">
      <c r="A176" s="685">
        <f>RelatorioFormador!A99</f>
        <v>17</v>
      </c>
      <c r="B176" s="686"/>
      <c r="C176" s="687">
        <f>Avaliação!A24</f>
        <v>0</v>
      </c>
      <c r="D176" s="688"/>
      <c r="E176" s="688"/>
      <c r="F176" s="688"/>
      <c r="G176" s="688"/>
      <c r="H176" s="688"/>
      <c r="I176" s="688"/>
      <c r="J176" s="688"/>
      <c r="K176" s="694">
        <f>RelatorioFormador!Z99</f>
        <v>0</v>
      </c>
      <c r="L176" s="695"/>
      <c r="M176" s="177">
        <f>RelatorioFormador!AB99</f>
        <v>0</v>
      </c>
      <c r="N176" s="319" t="str">
        <f t="shared" si="0"/>
        <v>I</v>
      </c>
      <c r="O176" s="179"/>
      <c r="P176" s="179"/>
      <c r="Q176" s="179"/>
      <c r="R176" s="689"/>
      <c r="S176" s="689"/>
      <c r="T176" s="689"/>
      <c r="U176" s="689"/>
      <c r="V176" s="689"/>
      <c r="W176" s="689"/>
      <c r="X176" s="689"/>
      <c r="Y176" s="689"/>
      <c r="Z176" s="690"/>
      <c r="AA176" s="690"/>
      <c r="AB176" s="175"/>
      <c r="AC176" s="223"/>
      <c r="AD176" s="224"/>
      <c r="AG176" s="224"/>
      <c r="AH176" s="224"/>
      <c r="AI176" s="224"/>
      <c r="AJ176" s="224"/>
      <c r="AK176" s="224"/>
      <c r="AL176" s="224"/>
      <c r="AM176" s="224"/>
      <c r="AN176" s="224"/>
      <c r="AO176" s="224"/>
      <c r="AP176" s="262" t="str">
        <f t="shared" si="1"/>
        <v/>
      </c>
      <c r="AQ176" s="224"/>
      <c r="AR176" s="224"/>
      <c r="AS176" s="224"/>
      <c r="AT176" s="224"/>
      <c r="AU176" s="224"/>
      <c r="AV176" s="224"/>
      <c r="AW176" s="224"/>
      <c r="AX176" s="224"/>
      <c r="AY176" s="224"/>
      <c r="AZ176" s="224"/>
      <c r="BA176" s="224"/>
      <c r="BB176" s="224"/>
      <c r="BC176" s="224"/>
      <c r="BD176" s="224"/>
      <c r="BE176" s="224"/>
      <c r="BF176" s="224"/>
      <c r="BG176" s="224"/>
      <c r="BH176" s="224"/>
      <c r="BI176" s="224"/>
      <c r="BJ176" s="224"/>
      <c r="BK176" s="224"/>
    </row>
    <row r="177" spans="1:63" ht="11.25" customHeight="1" x14ac:dyDescent="0.2">
      <c r="A177" s="685">
        <f>RelatorioFormador!A100</f>
        <v>18</v>
      </c>
      <c r="B177" s="686"/>
      <c r="C177" s="698">
        <f>Avaliação!A25</f>
        <v>0</v>
      </c>
      <c r="D177" s="699"/>
      <c r="E177" s="699"/>
      <c r="F177" s="699"/>
      <c r="G177" s="699"/>
      <c r="H177" s="699"/>
      <c r="I177" s="699"/>
      <c r="J177" s="699"/>
      <c r="K177" s="694">
        <f>RelatorioFormador!Z100</f>
        <v>0</v>
      </c>
      <c r="L177" s="695"/>
      <c r="M177" s="177">
        <f>RelatorioFormador!AB100</f>
        <v>0</v>
      </c>
      <c r="N177" s="319" t="str">
        <f t="shared" si="0"/>
        <v>I</v>
      </c>
      <c r="O177" s="179"/>
      <c r="P177" s="179"/>
      <c r="Q177" s="179"/>
      <c r="R177" s="689"/>
      <c r="S177" s="689"/>
      <c r="T177" s="689"/>
      <c r="U177" s="689"/>
      <c r="V177" s="689"/>
      <c r="W177" s="689"/>
      <c r="X177" s="689"/>
      <c r="Y177" s="689"/>
      <c r="Z177" s="690"/>
      <c r="AA177" s="690"/>
      <c r="AB177" s="175"/>
      <c r="AC177" s="223"/>
      <c r="AD177" s="224"/>
      <c r="AG177" s="224"/>
      <c r="AH177" s="224"/>
      <c r="AI177" s="224"/>
      <c r="AJ177" s="224"/>
      <c r="AK177" s="224"/>
      <c r="AL177" s="224"/>
      <c r="AM177" s="224"/>
      <c r="AN177" s="224"/>
      <c r="AO177" s="224"/>
      <c r="AP177" s="262" t="str">
        <f t="shared" si="1"/>
        <v/>
      </c>
      <c r="AQ177" s="224"/>
      <c r="AR177" s="224"/>
      <c r="AS177" s="224"/>
      <c r="AT177" s="224"/>
      <c r="AU177" s="224"/>
      <c r="AV177" s="224"/>
      <c r="AW177" s="224"/>
      <c r="AX177" s="224"/>
      <c r="AY177" s="224"/>
      <c r="AZ177" s="224"/>
      <c r="BA177" s="224"/>
      <c r="BB177" s="224"/>
      <c r="BC177" s="224"/>
      <c r="BD177" s="224"/>
      <c r="BE177" s="224"/>
      <c r="BF177" s="224"/>
      <c r="BG177" s="224"/>
      <c r="BH177" s="224"/>
      <c r="BI177" s="224"/>
      <c r="BJ177" s="224"/>
      <c r="BK177" s="224"/>
    </row>
    <row r="178" spans="1:63" ht="11.25" customHeight="1" x14ac:dyDescent="0.2">
      <c r="A178" s="685">
        <f>RelatorioFormador!A101</f>
        <v>19</v>
      </c>
      <c r="B178" s="686"/>
      <c r="C178" s="687">
        <f>Avaliação!A26</f>
        <v>0</v>
      </c>
      <c r="D178" s="688"/>
      <c r="E178" s="688"/>
      <c r="F178" s="688"/>
      <c r="G178" s="688"/>
      <c r="H178" s="688"/>
      <c r="I178" s="688"/>
      <c r="J178" s="688"/>
      <c r="K178" s="694">
        <f>RelatorioFormador!Z101</f>
        <v>0</v>
      </c>
      <c r="L178" s="695"/>
      <c r="M178" s="177">
        <f>RelatorioFormador!AB101</f>
        <v>0</v>
      </c>
      <c r="N178" s="319" t="str">
        <f t="shared" si="0"/>
        <v>I</v>
      </c>
      <c r="O178" s="179"/>
      <c r="P178" s="179"/>
      <c r="Q178" s="179"/>
      <c r="R178" s="689"/>
      <c r="S178" s="689"/>
      <c r="T178" s="689"/>
      <c r="U178" s="689"/>
      <c r="V178" s="689"/>
      <c r="W178" s="689"/>
      <c r="X178" s="689"/>
      <c r="Y178" s="689"/>
      <c r="Z178" s="690"/>
      <c r="AA178" s="690"/>
      <c r="AB178" s="175"/>
      <c r="AC178" s="223"/>
      <c r="AD178" s="224"/>
      <c r="AG178" s="224"/>
      <c r="AH178" s="224"/>
      <c r="AI178" s="224"/>
      <c r="AJ178" s="224"/>
      <c r="AK178" s="224"/>
      <c r="AL178" s="224"/>
      <c r="AM178" s="224"/>
      <c r="AN178" s="224"/>
      <c r="AO178" s="224"/>
      <c r="AP178" s="262" t="str">
        <f t="shared" si="1"/>
        <v/>
      </c>
      <c r="AQ178" s="224"/>
      <c r="AR178" s="224"/>
      <c r="AS178" s="224"/>
      <c r="AT178" s="224"/>
      <c r="AU178" s="224"/>
      <c r="AV178" s="224"/>
      <c r="AW178" s="224"/>
      <c r="AX178" s="224"/>
      <c r="AY178" s="224"/>
      <c r="AZ178" s="224"/>
      <c r="BA178" s="224"/>
      <c r="BB178" s="224"/>
      <c r="BC178" s="224"/>
      <c r="BD178" s="224"/>
      <c r="BE178" s="224"/>
      <c r="BF178" s="224"/>
      <c r="BG178" s="224"/>
      <c r="BH178" s="224"/>
      <c r="BI178" s="224"/>
      <c r="BJ178" s="224"/>
      <c r="BK178" s="224"/>
    </row>
    <row r="179" spans="1:63" ht="11.25" customHeight="1" x14ac:dyDescent="0.2">
      <c r="A179" s="685">
        <f>RelatorioFormador!A102</f>
        <v>20</v>
      </c>
      <c r="B179" s="686"/>
      <c r="C179" s="698">
        <f>Avaliação!A27</f>
        <v>0</v>
      </c>
      <c r="D179" s="699"/>
      <c r="E179" s="699"/>
      <c r="F179" s="699"/>
      <c r="G179" s="699"/>
      <c r="H179" s="699"/>
      <c r="I179" s="699"/>
      <c r="J179" s="699"/>
      <c r="K179" s="694">
        <f>RelatorioFormador!Z102</f>
        <v>0</v>
      </c>
      <c r="L179" s="695"/>
      <c r="M179" s="177">
        <f>RelatorioFormador!AB102</f>
        <v>0</v>
      </c>
      <c r="N179" s="319" t="str">
        <f t="shared" si="0"/>
        <v>I</v>
      </c>
      <c r="O179" s="179"/>
      <c r="P179" s="179"/>
      <c r="Q179" s="179"/>
      <c r="R179" s="689"/>
      <c r="S179" s="689"/>
      <c r="T179" s="689"/>
      <c r="U179" s="689"/>
      <c r="V179" s="689"/>
      <c r="W179" s="689"/>
      <c r="X179" s="689"/>
      <c r="Y179" s="689"/>
      <c r="Z179" s="690"/>
      <c r="AA179" s="690"/>
      <c r="AB179" s="175"/>
      <c r="AC179" s="223"/>
      <c r="AD179" s="224"/>
      <c r="AG179" s="224"/>
      <c r="AH179" s="224"/>
      <c r="AI179" s="224"/>
      <c r="AJ179" s="224"/>
      <c r="AK179" s="224"/>
      <c r="AL179" s="224"/>
      <c r="AM179" s="224"/>
      <c r="AN179" s="224"/>
      <c r="AO179" s="224"/>
      <c r="AP179" s="262" t="str">
        <f t="shared" si="1"/>
        <v/>
      </c>
      <c r="AQ179" s="224"/>
      <c r="AR179" s="224"/>
      <c r="AS179" s="224"/>
      <c r="AT179" s="224"/>
      <c r="AU179" s="224"/>
      <c r="AV179" s="224"/>
      <c r="AW179" s="224"/>
      <c r="AX179" s="224"/>
      <c r="AY179" s="224"/>
      <c r="AZ179" s="224"/>
      <c r="BA179" s="224"/>
      <c r="BB179" s="224"/>
      <c r="BC179" s="224"/>
      <c r="BD179" s="224"/>
      <c r="BE179" s="224"/>
      <c r="BF179" s="224"/>
      <c r="BG179" s="224"/>
      <c r="BH179" s="224"/>
      <c r="BI179" s="224"/>
      <c r="BJ179" s="224"/>
      <c r="BK179" s="224"/>
    </row>
    <row r="180" spans="1:63" ht="11.25" customHeight="1" x14ac:dyDescent="0.2">
      <c r="A180" s="685" t="e">
        <f>RelatorioFormador!#REF!</f>
        <v>#REF!</v>
      </c>
      <c r="B180" s="686"/>
      <c r="C180" s="687" t="e">
        <f>Avaliação!#REF!</f>
        <v>#REF!</v>
      </c>
      <c r="D180" s="688"/>
      <c r="E180" s="688"/>
      <c r="F180" s="688"/>
      <c r="G180" s="688"/>
      <c r="H180" s="688"/>
      <c r="I180" s="688"/>
      <c r="J180" s="688"/>
      <c r="K180" s="694" t="e">
        <f>RelatorioFormador!#REF!</f>
        <v>#REF!</v>
      </c>
      <c r="L180" s="695"/>
      <c r="M180" s="177" t="e">
        <f>RelatorioFormador!#REF!</f>
        <v>#REF!</v>
      </c>
      <c r="N180" s="319" t="e">
        <f t="shared" si="0"/>
        <v>#REF!</v>
      </c>
      <c r="O180" s="179"/>
      <c r="P180" s="179"/>
      <c r="Q180" s="179"/>
      <c r="R180" s="689"/>
      <c r="S180" s="689"/>
      <c r="T180" s="689"/>
      <c r="U180" s="689"/>
      <c r="V180" s="689"/>
      <c r="W180" s="689"/>
      <c r="X180" s="689"/>
      <c r="Y180" s="689"/>
      <c r="Z180" s="690"/>
      <c r="AA180" s="690"/>
      <c r="AB180" s="175"/>
      <c r="AC180" s="223"/>
      <c r="AD180" s="224"/>
      <c r="AG180" s="224"/>
      <c r="AH180" s="224"/>
      <c r="AI180" s="224"/>
      <c r="AJ180" s="224"/>
      <c r="AK180" s="224"/>
      <c r="AL180" s="224"/>
      <c r="AM180" s="224"/>
      <c r="AN180" s="224"/>
      <c r="AO180" s="224"/>
      <c r="AP180" s="262" t="str">
        <f t="shared" si="1"/>
        <v/>
      </c>
      <c r="AQ180" s="224"/>
      <c r="AR180" s="224"/>
      <c r="AS180" s="224"/>
      <c r="AT180" s="224"/>
      <c r="AU180" s="224"/>
      <c r="AV180" s="224"/>
      <c r="AW180" s="224"/>
      <c r="AX180" s="224"/>
      <c r="AY180" s="224"/>
      <c r="AZ180" s="224"/>
      <c r="BA180" s="224"/>
      <c r="BB180" s="224"/>
      <c r="BC180" s="224"/>
      <c r="BD180" s="224"/>
      <c r="BE180" s="224"/>
      <c r="BF180" s="224"/>
      <c r="BG180" s="224"/>
      <c r="BH180" s="224"/>
      <c r="BI180" s="224"/>
      <c r="BJ180" s="224"/>
      <c r="BK180" s="224"/>
    </row>
    <row r="181" spans="1:63" ht="11.25" customHeight="1" x14ac:dyDescent="0.2">
      <c r="A181" s="685" t="e">
        <f>RelatorioFormador!#REF!</f>
        <v>#REF!</v>
      </c>
      <c r="B181" s="686"/>
      <c r="C181" s="698" t="e">
        <f>Avaliação!#REF!</f>
        <v>#REF!</v>
      </c>
      <c r="D181" s="699"/>
      <c r="E181" s="699"/>
      <c r="F181" s="699"/>
      <c r="G181" s="699"/>
      <c r="H181" s="699"/>
      <c r="I181" s="699"/>
      <c r="J181" s="699"/>
      <c r="K181" s="694" t="e">
        <f>RelatorioFormador!#REF!</f>
        <v>#REF!</v>
      </c>
      <c r="L181" s="695"/>
      <c r="M181" s="177" t="e">
        <f>RelatorioFormador!#REF!</f>
        <v>#REF!</v>
      </c>
      <c r="N181" s="319" t="e">
        <f t="shared" si="0"/>
        <v>#REF!</v>
      </c>
      <c r="O181" s="179"/>
      <c r="P181" s="179"/>
      <c r="Q181" s="179"/>
      <c r="R181" s="689"/>
      <c r="S181" s="689"/>
      <c r="T181" s="689"/>
      <c r="U181" s="689"/>
      <c r="V181" s="689"/>
      <c r="W181" s="689"/>
      <c r="X181" s="689"/>
      <c r="Y181" s="689"/>
      <c r="Z181" s="690"/>
      <c r="AA181" s="690"/>
      <c r="AB181" s="175"/>
      <c r="AC181" s="223"/>
      <c r="AD181" s="224"/>
      <c r="AG181" s="224"/>
      <c r="AH181" s="224"/>
      <c r="AI181" s="224"/>
      <c r="AJ181" s="224"/>
      <c r="AK181" s="224"/>
      <c r="AL181" s="224"/>
      <c r="AM181" s="224"/>
      <c r="AN181" s="224"/>
      <c r="AO181" s="224"/>
      <c r="AP181" s="262" t="str">
        <f t="shared" si="1"/>
        <v/>
      </c>
      <c r="AQ181" s="224"/>
      <c r="AR181" s="224"/>
      <c r="AS181" s="224"/>
      <c r="AT181" s="224"/>
      <c r="AU181" s="224"/>
      <c r="AV181" s="224"/>
      <c r="AW181" s="224"/>
      <c r="AX181" s="224"/>
      <c r="AY181" s="224"/>
      <c r="AZ181" s="224"/>
      <c r="BA181" s="224"/>
      <c r="BB181" s="224"/>
      <c r="BC181" s="224"/>
      <c r="BD181" s="224"/>
      <c r="BE181" s="224"/>
      <c r="BF181" s="224"/>
      <c r="BG181" s="224"/>
      <c r="BH181" s="224"/>
      <c r="BI181" s="224"/>
      <c r="BJ181" s="224"/>
      <c r="BK181" s="224"/>
    </row>
    <row r="182" spans="1:63" ht="11.25" customHeight="1" x14ac:dyDescent="0.2">
      <c r="A182" s="713" t="e">
        <f>RelatorioFormador!#REF!</f>
        <v>#REF!</v>
      </c>
      <c r="B182" s="714"/>
      <c r="C182" s="715" t="e">
        <f>Avaliação!#REF!</f>
        <v>#REF!</v>
      </c>
      <c r="D182" s="716"/>
      <c r="E182" s="716"/>
      <c r="F182" s="716"/>
      <c r="G182" s="716"/>
      <c r="H182" s="716"/>
      <c r="I182" s="716"/>
      <c r="J182" s="717"/>
      <c r="K182" s="718" t="e">
        <f>RelatorioFormador!#REF!</f>
        <v>#REF!</v>
      </c>
      <c r="L182" s="719"/>
      <c r="M182" s="320" t="e">
        <f>RelatorioFormador!#REF!</f>
        <v>#REF!</v>
      </c>
      <c r="N182" s="321" t="e">
        <f t="shared" si="0"/>
        <v>#REF!</v>
      </c>
      <c r="O182" s="179"/>
      <c r="P182" s="179"/>
      <c r="Q182" s="179"/>
      <c r="R182" s="689"/>
      <c r="S182" s="689"/>
      <c r="T182" s="689"/>
      <c r="U182" s="689"/>
      <c r="V182" s="689"/>
      <c r="W182" s="689"/>
      <c r="X182" s="689"/>
      <c r="Y182" s="689"/>
      <c r="Z182" s="690"/>
      <c r="AA182" s="690"/>
      <c r="AB182" s="175"/>
      <c r="AC182" s="223"/>
      <c r="AD182" s="224"/>
      <c r="AG182" s="224"/>
      <c r="AH182" s="224"/>
      <c r="AI182" s="224"/>
      <c r="AJ182" s="224"/>
      <c r="AK182" s="224"/>
      <c r="AL182" s="224"/>
      <c r="AM182" s="224"/>
      <c r="AN182" s="224"/>
      <c r="AO182" s="224"/>
      <c r="AP182" s="262" t="str">
        <f t="shared" si="1"/>
        <v/>
      </c>
      <c r="AQ182" s="224"/>
      <c r="AR182" s="224"/>
      <c r="AS182" s="224"/>
      <c r="AT182" s="224"/>
      <c r="AU182" s="224"/>
      <c r="AV182" s="224"/>
      <c r="AW182" s="224"/>
      <c r="AX182" s="224"/>
      <c r="AY182" s="224"/>
      <c r="AZ182" s="224"/>
      <c r="BA182" s="224"/>
      <c r="BB182" s="224"/>
      <c r="BC182" s="224"/>
      <c r="BD182" s="224"/>
      <c r="BE182" s="224"/>
      <c r="BF182" s="224"/>
      <c r="BG182" s="224"/>
      <c r="BH182" s="224"/>
      <c r="BI182" s="224"/>
      <c r="BJ182" s="224"/>
      <c r="BK182" s="224"/>
    </row>
    <row r="183" spans="1:63" ht="10.5" customHeight="1" x14ac:dyDescent="0.2">
      <c r="A183" s="131"/>
      <c r="B183" s="131"/>
      <c r="C183" s="131"/>
      <c r="D183" s="131"/>
      <c r="E183" s="131"/>
      <c r="F183" s="131"/>
      <c r="G183" s="131"/>
      <c r="H183" s="131"/>
      <c r="I183" s="131"/>
      <c r="J183" s="131"/>
      <c r="K183" s="131"/>
      <c r="L183" s="131"/>
      <c r="M183" s="131"/>
      <c r="N183" s="131"/>
      <c r="O183" s="131"/>
      <c r="P183" s="131"/>
      <c r="Q183" s="131"/>
      <c r="R183" s="131"/>
      <c r="S183" s="131"/>
      <c r="T183" s="131"/>
      <c r="U183" s="131"/>
      <c r="X183" s="131"/>
      <c r="Y183" s="131"/>
      <c r="Z183" s="131"/>
      <c r="AA183" s="258"/>
      <c r="AB183" s="258"/>
      <c r="AC183" s="223"/>
      <c r="AD183" s="224"/>
      <c r="AG183" s="224"/>
      <c r="AH183" s="224"/>
      <c r="AI183" s="224"/>
      <c r="AJ183" s="224"/>
      <c r="AK183" s="224"/>
      <c r="AL183" s="224"/>
      <c r="AM183" s="224"/>
      <c r="AN183" s="224"/>
      <c r="AO183" s="224"/>
      <c r="AP183" s="224"/>
      <c r="AQ183" s="224"/>
      <c r="AR183" s="224"/>
      <c r="AS183" s="224"/>
      <c r="AT183" s="224"/>
      <c r="AU183" s="224"/>
      <c r="AV183" s="224"/>
      <c r="AW183" s="224"/>
      <c r="AX183" s="224"/>
      <c r="AY183" s="224"/>
      <c r="AZ183" s="224"/>
      <c r="BA183" s="224"/>
      <c r="BB183" s="224"/>
      <c r="BC183" s="224"/>
      <c r="BD183" s="224"/>
      <c r="BE183" s="224"/>
      <c r="BF183" s="224"/>
      <c r="BG183" s="224"/>
      <c r="BH183" s="224"/>
      <c r="BI183" s="224"/>
      <c r="BJ183" s="224"/>
      <c r="BK183" s="224"/>
    </row>
    <row r="184" spans="1:63" ht="12.75" customHeight="1" x14ac:dyDescent="0.2">
      <c r="A184" s="131"/>
      <c r="B184" s="131"/>
      <c r="C184" s="131"/>
      <c r="D184" s="131"/>
      <c r="E184" s="131"/>
      <c r="F184" s="131"/>
      <c r="G184" s="216" t="s">
        <v>77</v>
      </c>
      <c r="H184" s="131"/>
      <c r="M184" s="271"/>
      <c r="N184" s="272" t="s">
        <v>78</v>
      </c>
      <c r="O184" s="272"/>
      <c r="P184" s="272"/>
      <c r="Q184" s="272"/>
      <c r="R184" s="272"/>
      <c r="S184" s="272"/>
      <c r="T184" s="272"/>
      <c r="U184" s="272"/>
      <c r="V184" s="258"/>
      <c r="X184" s="131"/>
      <c r="Y184" s="131"/>
      <c r="Z184" s="216"/>
      <c r="AA184" s="216"/>
      <c r="AB184" s="273"/>
      <c r="AC184" s="223"/>
      <c r="AD184" s="224"/>
      <c r="AG184" s="224"/>
      <c r="AH184" s="224"/>
      <c r="AI184" s="224"/>
      <c r="AJ184" s="224"/>
      <c r="AK184" s="224"/>
      <c r="AL184" s="224"/>
      <c r="AM184" s="224"/>
      <c r="AN184" s="224"/>
      <c r="AO184" s="224"/>
      <c r="AP184" s="224"/>
      <c r="AQ184" s="224"/>
      <c r="AR184" s="224"/>
      <c r="AS184" s="224"/>
      <c r="AT184" s="224"/>
      <c r="AU184" s="224"/>
      <c r="AV184" s="224"/>
      <c r="AW184" s="224"/>
      <c r="AX184" s="224"/>
      <c r="AY184" s="224"/>
      <c r="AZ184" s="224"/>
      <c r="BA184" s="224"/>
      <c r="BB184" s="224"/>
      <c r="BC184" s="224"/>
      <c r="BD184" s="224"/>
      <c r="BE184" s="224"/>
      <c r="BF184" s="224"/>
      <c r="BG184" s="224"/>
      <c r="BH184" s="224"/>
      <c r="BI184" s="224"/>
      <c r="BJ184" s="224"/>
      <c r="BK184" s="224"/>
    </row>
    <row r="185" spans="1:63" ht="12.75" customHeight="1" x14ac:dyDescent="0.2">
      <c r="A185" s="131"/>
      <c r="B185" s="131"/>
      <c r="C185" s="131"/>
      <c r="D185" s="131"/>
      <c r="E185" s="131"/>
      <c r="F185" s="131"/>
      <c r="G185" s="131"/>
      <c r="H185" s="131"/>
      <c r="K185" s="273"/>
      <c r="M185" s="131"/>
      <c r="N185" s="709" t="s">
        <v>204</v>
      </c>
      <c r="O185" s="709"/>
      <c r="P185" s="709"/>
      <c r="Q185" s="709"/>
      <c r="R185" s="709"/>
      <c r="S185" s="709"/>
      <c r="T185" s="709"/>
      <c r="U185" s="709"/>
      <c r="V185" s="709"/>
      <c r="W185" s="709"/>
      <c r="X185" s="709"/>
      <c r="Y185" s="709"/>
      <c r="Z185" s="709"/>
      <c r="AA185" s="709"/>
      <c r="AB185" s="709"/>
      <c r="AC185" s="710"/>
      <c r="AD185" s="224"/>
      <c r="AG185" s="224"/>
      <c r="AH185" s="224"/>
      <c r="AI185" s="224"/>
      <c r="AJ185" s="224"/>
      <c r="AK185" s="224"/>
      <c r="AL185" s="224"/>
      <c r="AM185" s="224"/>
      <c r="AN185" s="224"/>
      <c r="AO185" s="224"/>
      <c r="AP185" s="224"/>
      <c r="AQ185" s="224"/>
      <c r="AR185" s="224"/>
      <c r="AS185" s="224"/>
      <c r="AT185" s="224"/>
      <c r="AU185" s="224"/>
      <c r="AV185" s="224"/>
      <c r="AW185" s="224"/>
      <c r="AX185" s="224"/>
      <c r="AY185" s="224"/>
      <c r="AZ185" s="224"/>
      <c r="BA185" s="224"/>
      <c r="BB185" s="224"/>
      <c r="BC185" s="224"/>
      <c r="BD185" s="224"/>
      <c r="BE185" s="224"/>
      <c r="BF185" s="224"/>
      <c r="BG185" s="224"/>
      <c r="BH185" s="224"/>
      <c r="BI185" s="224"/>
      <c r="BJ185" s="224"/>
      <c r="BK185" s="224"/>
    </row>
    <row r="186" spans="1:63" ht="12.75" customHeight="1" x14ac:dyDescent="0.2">
      <c r="A186" s="131"/>
      <c r="B186" s="131"/>
      <c r="C186" s="131"/>
      <c r="D186" s="131"/>
      <c r="E186" s="131"/>
      <c r="F186" s="216" t="s">
        <v>79</v>
      </c>
      <c r="G186" s="248">
        <f>MAX(Z160:AA182)</f>
        <v>0</v>
      </c>
      <c r="H186" s="131" t="s">
        <v>80</v>
      </c>
      <c r="I186" s="131"/>
      <c r="J186" s="131"/>
      <c r="K186" s="131"/>
      <c r="L186" s="131"/>
      <c r="M186" s="274"/>
      <c r="N186" s="711" t="s">
        <v>202</v>
      </c>
      <c r="O186" s="711"/>
      <c r="P186" s="711"/>
      <c r="Q186" s="711"/>
      <c r="R186" s="711"/>
      <c r="S186" s="711"/>
      <c r="T186" s="711"/>
      <c r="U186" s="711"/>
      <c r="V186" s="711"/>
      <c r="W186" s="711"/>
      <c r="X186" s="711"/>
      <c r="Y186" s="711"/>
      <c r="Z186" s="711"/>
      <c r="AA186" s="711"/>
      <c r="AB186" s="711"/>
      <c r="AC186" s="712"/>
      <c r="AD186" s="224"/>
      <c r="AG186" s="224"/>
      <c r="AH186" s="224"/>
      <c r="AI186" s="224"/>
      <c r="AJ186" s="224"/>
      <c r="AK186" s="224"/>
      <c r="AL186" s="224"/>
      <c r="AM186" s="224"/>
      <c r="AN186" s="224"/>
      <c r="AO186" s="224"/>
      <c r="AP186" s="224"/>
      <c r="AQ186" s="224"/>
      <c r="AR186" s="224"/>
      <c r="AS186" s="224"/>
      <c r="AT186" s="224"/>
      <c r="AU186" s="224"/>
      <c r="AV186" s="224"/>
      <c r="AW186" s="224"/>
      <c r="AX186" s="224"/>
      <c r="AY186" s="224"/>
      <c r="AZ186" s="224"/>
      <c r="BA186" s="224"/>
      <c r="BB186" s="224"/>
      <c r="BC186" s="224"/>
      <c r="BD186" s="224"/>
      <c r="BE186" s="224"/>
      <c r="BF186" s="224"/>
      <c r="BG186" s="224"/>
      <c r="BH186" s="224"/>
      <c r="BI186" s="224"/>
      <c r="BJ186" s="224"/>
      <c r="BK186" s="224"/>
    </row>
    <row r="187" spans="1:63" ht="5.25" customHeight="1" x14ac:dyDescent="0.2">
      <c r="A187" s="131"/>
      <c r="B187" s="131"/>
      <c r="C187" s="131"/>
      <c r="D187" s="131"/>
      <c r="E187" s="131"/>
      <c r="F187" s="250"/>
      <c r="G187" s="275"/>
      <c r="H187" s="131"/>
      <c r="I187" s="131"/>
      <c r="J187" s="131"/>
      <c r="K187" s="131"/>
      <c r="L187" s="131"/>
      <c r="N187" s="276"/>
      <c r="O187" s="276"/>
      <c r="P187" s="276"/>
      <c r="Q187" s="276"/>
      <c r="R187" s="276"/>
      <c r="S187" s="276"/>
      <c r="T187" s="276"/>
      <c r="U187" s="276"/>
      <c r="V187" s="276"/>
      <c r="W187" s="276"/>
      <c r="X187" s="276"/>
      <c r="Y187" s="276"/>
      <c r="Z187" s="276"/>
      <c r="AA187" s="276"/>
      <c r="AB187" s="276"/>
      <c r="AC187" s="276"/>
      <c r="AD187" s="224"/>
      <c r="AG187" s="224"/>
      <c r="AH187" s="224"/>
      <c r="AI187" s="224"/>
      <c r="AJ187" s="224"/>
      <c r="AK187" s="224"/>
      <c r="AL187" s="224"/>
      <c r="AM187" s="224"/>
      <c r="AN187" s="224"/>
      <c r="AO187" s="224"/>
      <c r="AP187" s="224"/>
      <c r="AQ187" s="224"/>
      <c r="AR187" s="224"/>
      <c r="AS187" s="224"/>
      <c r="AT187" s="224"/>
      <c r="AU187" s="224"/>
      <c r="AV187" s="224"/>
      <c r="AW187" s="224"/>
      <c r="AX187" s="224"/>
      <c r="AY187" s="224"/>
      <c r="AZ187" s="224"/>
      <c r="BA187" s="224"/>
      <c r="BB187" s="224"/>
      <c r="BC187" s="224"/>
      <c r="BD187" s="224"/>
      <c r="BE187" s="224"/>
      <c r="BF187" s="224"/>
      <c r="BG187" s="224"/>
      <c r="BH187" s="224"/>
      <c r="BI187" s="224"/>
      <c r="BJ187" s="224"/>
      <c r="BK187" s="224"/>
    </row>
    <row r="188" spans="1:63" ht="12.75" customHeight="1" x14ac:dyDescent="0.2">
      <c r="A188" s="131"/>
      <c r="B188" s="131"/>
      <c r="C188" s="131"/>
      <c r="D188" s="131"/>
      <c r="E188" s="131"/>
      <c r="F188" s="216" t="s">
        <v>81</v>
      </c>
      <c r="G188" s="248">
        <f>MIN(Z160:AA182)</f>
        <v>0</v>
      </c>
      <c r="H188" s="131" t="str">
        <f>H186</f>
        <v>valores</v>
      </c>
      <c r="I188" s="131"/>
      <c r="J188" s="131"/>
      <c r="N188" s="276" t="s">
        <v>203</v>
      </c>
      <c r="O188" s="276"/>
      <c r="P188" s="276"/>
      <c r="Q188" s="276"/>
      <c r="R188" s="276"/>
      <c r="S188" s="276"/>
      <c r="T188" s="276"/>
      <c r="U188" s="276"/>
      <c r="V188" s="277"/>
      <c r="W188" s="278"/>
      <c r="X188" s="278"/>
      <c r="Y188" s="278"/>
      <c r="Z188" s="278"/>
      <c r="AA188" s="278"/>
      <c r="AB188" s="278"/>
      <c r="AC188" s="279"/>
      <c r="AD188" s="224"/>
      <c r="AG188" s="224"/>
      <c r="AH188" s="224"/>
      <c r="AI188" s="224"/>
      <c r="AJ188" s="224"/>
      <c r="AK188" s="224"/>
      <c r="AL188" s="224"/>
      <c r="AM188" s="224"/>
      <c r="AN188" s="224"/>
      <c r="AO188" s="224"/>
      <c r="AP188" s="224"/>
      <c r="AQ188" s="224"/>
      <c r="AR188" s="224"/>
      <c r="AS188" s="224"/>
      <c r="AT188" s="224"/>
      <c r="AU188" s="224"/>
      <c r="AV188" s="224"/>
      <c r="AW188" s="224"/>
      <c r="AX188" s="224"/>
      <c r="AY188" s="224"/>
      <c r="AZ188" s="224"/>
      <c r="BA188" s="224"/>
      <c r="BB188" s="224"/>
      <c r="BC188" s="224"/>
      <c r="BD188" s="224"/>
      <c r="BE188" s="224"/>
      <c r="BF188" s="224"/>
      <c r="BG188" s="224"/>
      <c r="BH188" s="224"/>
      <c r="BI188" s="224"/>
      <c r="BJ188" s="224"/>
      <c r="BK188" s="224"/>
    </row>
    <row r="189" spans="1:63" ht="5.25" customHeight="1" x14ac:dyDescent="0.2">
      <c r="A189" s="131"/>
      <c r="B189" s="131"/>
      <c r="C189" s="131"/>
      <c r="D189" s="131"/>
      <c r="E189" s="131"/>
      <c r="F189" s="131"/>
      <c r="G189" s="280"/>
      <c r="H189" s="131"/>
      <c r="I189" s="131"/>
      <c r="J189" s="131"/>
      <c r="N189" s="281"/>
      <c r="O189" s="281"/>
      <c r="P189" s="281"/>
      <c r="Q189" s="281"/>
      <c r="R189" s="281"/>
      <c r="S189" s="281"/>
      <c r="T189" s="281"/>
      <c r="U189" s="281"/>
      <c r="V189" s="281"/>
      <c r="W189" s="281"/>
      <c r="X189" s="281"/>
      <c r="Y189" s="281"/>
      <c r="Z189" s="281"/>
      <c r="AA189" s="281"/>
      <c r="AB189" s="281"/>
      <c r="AC189" s="282"/>
      <c r="AD189" s="224"/>
      <c r="AG189" s="224"/>
      <c r="AH189" s="224"/>
      <c r="AI189" s="224"/>
      <c r="AJ189" s="224"/>
      <c r="AK189" s="224"/>
      <c r="AL189" s="224"/>
      <c r="AM189" s="224"/>
      <c r="AN189" s="224"/>
      <c r="AO189" s="224"/>
      <c r="AP189" s="224"/>
      <c r="AQ189" s="224"/>
      <c r="AR189" s="224"/>
      <c r="AS189" s="224"/>
      <c r="AT189" s="224"/>
      <c r="AU189" s="224"/>
      <c r="AV189" s="224"/>
      <c r="AW189" s="224"/>
      <c r="AX189" s="224"/>
      <c r="AY189" s="224"/>
      <c r="AZ189" s="224"/>
      <c r="BA189" s="224"/>
      <c r="BB189" s="224"/>
      <c r="BC189" s="224"/>
      <c r="BD189" s="224"/>
      <c r="BE189" s="224"/>
      <c r="BF189" s="224"/>
      <c r="BG189" s="224"/>
      <c r="BH189" s="224"/>
      <c r="BI189" s="224"/>
      <c r="BJ189" s="224"/>
      <c r="BK189" s="224"/>
    </row>
    <row r="190" spans="1:63" ht="12.75" customHeight="1" x14ac:dyDescent="0.2">
      <c r="A190" s="131"/>
      <c r="B190" s="131"/>
      <c r="C190" s="131"/>
      <c r="D190" s="131"/>
      <c r="E190" s="131"/>
      <c r="F190" s="216" t="s">
        <v>82</v>
      </c>
      <c r="G190" s="283">
        <f>RelatorioFormador!E112</f>
        <v>0</v>
      </c>
      <c r="H190" s="131" t="str">
        <f>IF(G198=1,"formando","formandos")</f>
        <v>formandos</v>
      </c>
      <c r="I190" s="131"/>
      <c r="J190" s="131"/>
      <c r="N190" s="281" t="s">
        <v>143</v>
      </c>
      <c r="O190" s="281"/>
      <c r="P190" s="281"/>
      <c r="Q190" s="281"/>
      <c r="R190" s="281"/>
      <c r="S190" s="281"/>
      <c r="T190" s="281"/>
      <c r="U190" s="281"/>
      <c r="V190" s="281"/>
      <c r="W190" s="281"/>
      <c r="X190" s="281"/>
      <c r="Y190" s="281"/>
      <c r="Z190" s="281"/>
      <c r="AA190" s="281"/>
      <c r="AB190" s="281"/>
      <c r="AC190" s="282"/>
      <c r="AD190" s="224"/>
      <c r="AE190" s="262"/>
      <c r="AF190" s="262"/>
      <c r="AG190" s="224"/>
      <c r="AH190" s="224"/>
      <c r="AI190" s="224"/>
      <c r="AJ190" s="224"/>
      <c r="AK190" s="224"/>
      <c r="AL190" s="224"/>
      <c r="AM190" s="224"/>
      <c r="AN190" s="224"/>
      <c r="AO190" s="224"/>
      <c r="AP190" s="224"/>
      <c r="AQ190" s="224"/>
      <c r="AR190" s="224"/>
      <c r="AS190" s="224"/>
      <c r="AT190" s="224"/>
      <c r="AU190" s="224"/>
      <c r="AV190" s="224"/>
      <c r="AW190" s="224"/>
      <c r="AX190" s="224"/>
      <c r="AY190" s="224"/>
      <c r="AZ190" s="224"/>
      <c r="BA190" s="224"/>
      <c r="BB190" s="224"/>
      <c r="BC190" s="224"/>
      <c r="BD190" s="224"/>
      <c r="BE190" s="224"/>
      <c r="BF190" s="224"/>
      <c r="BG190" s="224"/>
      <c r="BH190" s="224"/>
      <c r="BI190" s="224"/>
      <c r="BJ190" s="224"/>
      <c r="BK190" s="224"/>
    </row>
    <row r="191" spans="1:63" ht="5.25" customHeight="1" x14ac:dyDescent="0.2">
      <c r="A191" s="131"/>
      <c r="B191" s="131"/>
      <c r="C191" s="131"/>
      <c r="D191" s="131"/>
      <c r="E191" s="131"/>
      <c r="F191" s="250"/>
      <c r="G191" s="284"/>
      <c r="H191" s="131"/>
      <c r="I191" s="131"/>
      <c r="J191" s="131"/>
      <c r="N191" s="281"/>
      <c r="O191" s="281"/>
      <c r="P191" s="281"/>
      <c r="Q191" s="281"/>
      <c r="R191" s="281"/>
      <c r="S191" s="281"/>
      <c r="T191" s="281"/>
      <c r="U191" s="281"/>
      <c r="V191" s="281"/>
      <c r="W191" s="281"/>
      <c r="X191" s="281"/>
      <c r="Y191" s="281"/>
      <c r="Z191" s="281"/>
      <c r="AA191" s="281"/>
      <c r="AB191" s="281"/>
      <c r="AC191" s="282"/>
      <c r="AD191" s="224"/>
      <c r="AE191" s="262"/>
      <c r="AF191" s="262"/>
      <c r="AG191" s="224"/>
      <c r="AH191" s="224"/>
      <c r="AI191" s="224"/>
      <c r="AJ191" s="224"/>
      <c r="AK191" s="224"/>
      <c r="AL191" s="224"/>
      <c r="AM191" s="224"/>
      <c r="AN191" s="224"/>
      <c r="AO191" s="224"/>
      <c r="AP191" s="224"/>
      <c r="AQ191" s="224"/>
      <c r="AR191" s="224"/>
      <c r="AS191" s="224"/>
      <c r="AT191" s="224"/>
      <c r="AU191" s="224"/>
      <c r="AV191" s="224"/>
      <c r="AW191" s="224"/>
      <c r="AX191" s="224"/>
      <c r="AY191" s="224"/>
      <c r="AZ191" s="224"/>
      <c r="BA191" s="224"/>
      <c r="BB191" s="224"/>
      <c r="BC191" s="224"/>
      <c r="BD191" s="224"/>
      <c r="BE191" s="224"/>
      <c r="BF191" s="224"/>
      <c r="BG191" s="224"/>
      <c r="BH191" s="224"/>
      <c r="BI191" s="224"/>
      <c r="BJ191" s="224"/>
      <c r="BK191" s="224"/>
    </row>
    <row r="192" spans="1:63" ht="12.75" customHeight="1" x14ac:dyDescent="0.2">
      <c r="A192" s="131"/>
      <c r="B192" s="131"/>
      <c r="C192" s="131"/>
      <c r="D192" s="131"/>
      <c r="E192" s="131"/>
      <c r="F192" s="216" t="s">
        <v>83</v>
      </c>
      <c r="G192" s="283">
        <f>RelatorioFormador!E114</f>
        <v>0</v>
      </c>
      <c r="H192" s="285" t="s">
        <v>201</v>
      </c>
      <c r="I192" s="131"/>
      <c r="J192" s="131"/>
      <c r="M192" s="131"/>
      <c r="N192" s="286" t="s">
        <v>157</v>
      </c>
      <c r="O192" s="286"/>
      <c r="P192" s="286"/>
      <c r="Q192" s="286"/>
      <c r="R192" s="286"/>
      <c r="S192" s="286"/>
      <c r="T192" s="286"/>
      <c r="U192" s="286"/>
      <c r="V192" s="286"/>
      <c r="W192" s="281"/>
      <c r="X192" s="281"/>
      <c r="Y192" s="281"/>
      <c r="Z192" s="281"/>
      <c r="AA192" s="281"/>
      <c r="AB192" s="281"/>
      <c r="AC192" s="282"/>
      <c r="AD192" s="224"/>
      <c r="AE192" s="262"/>
      <c r="AF192" s="262"/>
      <c r="AG192" s="224"/>
      <c r="AH192" s="224"/>
      <c r="AI192" s="224"/>
      <c r="AJ192" s="224"/>
      <c r="AK192" s="224"/>
      <c r="AL192" s="224"/>
      <c r="AM192" s="224"/>
      <c r="AN192" s="224"/>
      <c r="AO192" s="224"/>
      <c r="AP192" s="224"/>
      <c r="AQ192" s="224"/>
      <c r="AR192" s="224"/>
      <c r="AS192" s="224"/>
      <c r="AT192" s="224"/>
      <c r="AU192" s="224"/>
      <c r="AV192" s="224"/>
      <c r="AW192" s="224"/>
      <c r="AX192" s="224"/>
      <c r="AY192" s="224"/>
      <c r="AZ192" s="224"/>
      <c r="BA192" s="224"/>
      <c r="BB192" s="224"/>
      <c r="BC192" s="224"/>
      <c r="BD192" s="224"/>
      <c r="BE192" s="224"/>
      <c r="BF192" s="224"/>
      <c r="BG192" s="224"/>
      <c r="BH192" s="224"/>
      <c r="BI192" s="224"/>
      <c r="BJ192" s="224"/>
      <c r="BK192" s="224"/>
    </row>
    <row r="193" spans="1:63" ht="5.25" customHeight="1" x14ac:dyDescent="0.2">
      <c r="A193" s="131"/>
      <c r="B193" s="131"/>
      <c r="C193" s="131"/>
      <c r="D193" s="131"/>
      <c r="E193" s="131"/>
      <c r="F193" s="131"/>
      <c r="G193" s="284"/>
      <c r="H193" s="131"/>
      <c r="I193" s="131"/>
      <c r="J193" s="131"/>
      <c r="N193" s="281"/>
      <c r="O193" s="281"/>
      <c r="P193" s="281"/>
      <c r="Q193" s="281"/>
      <c r="R193" s="281"/>
      <c r="S193" s="281"/>
      <c r="T193" s="281"/>
      <c r="U193" s="281"/>
      <c r="V193" s="281"/>
      <c r="W193" s="281"/>
      <c r="X193" s="281"/>
      <c r="Y193" s="281"/>
      <c r="Z193" s="281"/>
      <c r="AA193" s="281"/>
      <c r="AB193" s="281"/>
      <c r="AC193" s="282"/>
      <c r="AD193" s="224"/>
      <c r="AE193" s="262"/>
      <c r="AF193" s="262"/>
      <c r="AG193" s="224"/>
      <c r="AH193" s="224"/>
      <c r="AI193" s="224"/>
      <c r="AJ193" s="224"/>
      <c r="AK193" s="224"/>
      <c r="AL193" s="224"/>
      <c r="AM193" s="224"/>
      <c r="AN193" s="224"/>
      <c r="AO193" s="224"/>
      <c r="AP193" s="224"/>
      <c r="AQ193" s="224"/>
      <c r="AR193" s="224"/>
      <c r="AS193" s="224"/>
      <c r="AT193" s="224"/>
      <c r="AU193" s="224"/>
      <c r="AV193" s="224"/>
      <c r="AW193" s="224"/>
      <c r="AX193" s="224"/>
      <c r="AY193" s="224"/>
      <c r="AZ193" s="224"/>
      <c r="BA193" s="224"/>
      <c r="BB193" s="224"/>
      <c r="BC193" s="224"/>
      <c r="BD193" s="224"/>
      <c r="BE193" s="224"/>
      <c r="BF193" s="224"/>
      <c r="BG193" s="224"/>
      <c r="BH193" s="224"/>
      <c r="BI193" s="224"/>
      <c r="BJ193" s="224"/>
      <c r="BK193" s="224"/>
    </row>
    <row r="194" spans="1:63" ht="12.75" customHeight="1" x14ac:dyDescent="0.2">
      <c r="A194" s="131"/>
      <c r="B194" s="131"/>
      <c r="C194" s="131"/>
      <c r="D194" s="131"/>
      <c r="E194" s="131"/>
      <c r="F194" s="216" t="s">
        <v>84</v>
      </c>
      <c r="G194" s="283">
        <f>RelatorioFormador!E116</f>
        <v>0</v>
      </c>
      <c r="H194" s="285" t="s">
        <v>201</v>
      </c>
      <c r="I194" s="131"/>
      <c r="J194" s="131"/>
      <c r="N194" s="281" t="s">
        <v>144</v>
      </c>
      <c r="O194" s="281"/>
      <c r="P194" s="281"/>
      <c r="Q194" s="281"/>
      <c r="R194" s="281"/>
      <c r="S194" s="281"/>
      <c r="T194" s="281"/>
      <c r="U194" s="281"/>
      <c r="V194" s="281"/>
      <c r="W194" s="281"/>
      <c r="X194" s="281"/>
      <c r="Y194" s="281"/>
      <c r="Z194" s="281"/>
      <c r="AA194" s="281"/>
      <c r="AB194" s="281"/>
      <c r="AC194" s="282"/>
      <c r="AD194" s="224"/>
      <c r="AE194" s="225"/>
      <c r="AF194" s="225"/>
      <c r="AG194" s="224"/>
      <c r="AH194" s="224"/>
      <c r="AI194" s="224"/>
      <c r="AJ194" s="224"/>
      <c r="AK194" s="224"/>
      <c r="AL194" s="224"/>
      <c r="AM194" s="224"/>
      <c r="AN194" s="224"/>
      <c r="AO194" s="224"/>
      <c r="AP194" s="224"/>
      <c r="AQ194" s="224"/>
      <c r="AR194" s="224"/>
      <c r="AS194" s="224"/>
      <c r="AT194" s="224"/>
      <c r="AU194" s="224"/>
      <c r="AV194" s="224"/>
      <c r="AW194" s="224"/>
      <c r="AX194" s="224"/>
      <c r="AY194" s="224"/>
      <c r="AZ194" s="224"/>
      <c r="BA194" s="224"/>
      <c r="BB194" s="224"/>
      <c r="BC194" s="224"/>
      <c r="BD194" s="224"/>
      <c r="BE194" s="224"/>
      <c r="BF194" s="224"/>
      <c r="BG194" s="224"/>
      <c r="BH194" s="224"/>
      <c r="BI194" s="224"/>
      <c r="BJ194" s="224"/>
      <c r="BK194" s="224"/>
    </row>
    <row r="195" spans="1:63" ht="5.25" customHeight="1" x14ac:dyDescent="0.2">
      <c r="A195" s="131"/>
      <c r="B195" s="131"/>
      <c r="C195" s="131"/>
      <c r="D195" s="131"/>
      <c r="E195" s="131"/>
      <c r="F195" s="131"/>
      <c r="G195" s="284"/>
      <c r="H195" s="131"/>
      <c r="I195" s="131"/>
      <c r="J195" s="131"/>
      <c r="M195" s="131"/>
      <c r="N195" s="286"/>
      <c r="O195" s="286"/>
      <c r="P195" s="286"/>
      <c r="Q195" s="286"/>
      <c r="R195" s="286"/>
      <c r="S195" s="286"/>
      <c r="T195" s="286"/>
      <c r="U195" s="286"/>
      <c r="V195" s="286"/>
      <c r="W195" s="281"/>
      <c r="X195" s="281"/>
      <c r="Y195" s="281"/>
      <c r="Z195" s="281"/>
      <c r="AA195" s="281"/>
      <c r="AB195" s="281"/>
      <c r="AC195" s="282"/>
      <c r="AD195" s="224"/>
      <c r="AE195" s="225"/>
      <c r="AF195" s="225"/>
      <c r="AG195" s="224"/>
      <c r="AH195" s="224"/>
      <c r="AI195" s="224"/>
      <c r="AJ195" s="224"/>
      <c r="AK195" s="224"/>
      <c r="AL195" s="224"/>
      <c r="AM195" s="224"/>
      <c r="AN195" s="224"/>
      <c r="AO195" s="224"/>
      <c r="AP195" s="224"/>
      <c r="AQ195" s="224"/>
      <c r="AR195" s="224"/>
      <c r="AS195" s="224"/>
      <c r="AT195" s="224"/>
      <c r="AU195" s="224"/>
      <c r="AV195" s="224"/>
      <c r="AW195" s="224"/>
      <c r="AX195" s="224"/>
      <c r="AY195" s="224"/>
      <c r="AZ195" s="224"/>
      <c r="BA195" s="224"/>
      <c r="BB195" s="224"/>
      <c r="BC195" s="224"/>
      <c r="BD195" s="224"/>
      <c r="BE195" s="224"/>
      <c r="BF195" s="224"/>
      <c r="BG195" s="224"/>
      <c r="BH195" s="224"/>
      <c r="BI195" s="224"/>
      <c r="BJ195" s="224"/>
      <c r="BK195" s="224"/>
    </row>
    <row r="196" spans="1:63" ht="12.75" customHeight="1" x14ac:dyDescent="0.2">
      <c r="A196" s="131"/>
      <c r="B196" s="131"/>
      <c r="C196" s="131"/>
      <c r="D196" s="131"/>
      <c r="E196" s="131"/>
      <c r="F196" s="216" t="s">
        <v>85</v>
      </c>
      <c r="G196" s="283">
        <f>RelatorioFormador!E118</f>
        <v>0</v>
      </c>
      <c r="H196" s="285" t="s">
        <v>201</v>
      </c>
      <c r="I196" s="131"/>
      <c r="J196" s="131"/>
      <c r="N196" s="281" t="s">
        <v>87</v>
      </c>
      <c r="O196" s="281"/>
      <c r="P196" s="281"/>
      <c r="Q196" s="281"/>
      <c r="R196" s="281"/>
      <c r="S196" s="281"/>
      <c r="T196" s="281"/>
      <c r="U196" s="281"/>
      <c r="V196" s="281"/>
      <c r="W196" s="281"/>
      <c r="X196" s="281"/>
      <c r="Y196" s="281"/>
      <c r="Z196" s="281"/>
      <c r="AA196" s="281"/>
      <c r="AB196" s="281"/>
      <c r="AC196" s="282"/>
      <c r="AD196" s="224"/>
      <c r="AJ196" s="264"/>
      <c r="AK196" s="224"/>
      <c r="AL196" s="224"/>
      <c r="AM196" s="224"/>
      <c r="AN196" s="224"/>
      <c r="AO196" s="224"/>
      <c r="AP196" s="224"/>
      <c r="AQ196" s="224"/>
      <c r="AR196" s="224"/>
      <c r="AS196" s="224"/>
      <c r="AT196" s="224"/>
      <c r="AU196" s="224"/>
      <c r="AV196" s="224"/>
      <c r="AW196" s="224"/>
      <c r="AX196" s="224"/>
      <c r="AY196" s="224"/>
      <c r="AZ196" s="224"/>
      <c r="BA196" s="224"/>
      <c r="BB196" s="224"/>
      <c r="BC196" s="224"/>
      <c r="BD196" s="224"/>
      <c r="BE196" s="224"/>
      <c r="BF196" s="224"/>
      <c r="BG196" s="224"/>
      <c r="BH196" s="224"/>
      <c r="BI196" s="224"/>
      <c r="BJ196" s="224"/>
      <c r="BK196" s="224"/>
    </row>
    <row r="197" spans="1:63" ht="5.25" customHeight="1" x14ac:dyDescent="0.2">
      <c r="A197" s="131"/>
      <c r="B197" s="131"/>
      <c r="C197" s="131"/>
      <c r="D197" s="131"/>
      <c r="E197" s="131"/>
      <c r="F197" s="131"/>
      <c r="G197" s="284"/>
      <c r="H197" s="131"/>
      <c r="I197" s="131"/>
      <c r="J197" s="131"/>
      <c r="M197" s="131"/>
      <c r="AC197" s="223"/>
      <c r="AD197" s="224"/>
      <c r="AH197" s="224"/>
      <c r="AI197" s="224"/>
      <c r="AJ197" s="224"/>
      <c r="AK197" s="224"/>
      <c r="AL197" s="224"/>
      <c r="AM197" s="224"/>
      <c r="AN197" s="224"/>
      <c r="AO197" s="224"/>
      <c r="AP197" s="224"/>
      <c r="AQ197" s="224"/>
      <c r="AR197" s="224"/>
      <c r="AS197" s="224"/>
      <c r="AT197" s="224"/>
      <c r="AU197" s="224"/>
      <c r="AV197" s="224"/>
      <c r="AW197" s="224"/>
      <c r="AX197" s="224"/>
      <c r="AY197" s="224"/>
      <c r="AZ197" s="224"/>
      <c r="BA197" s="224"/>
      <c r="BB197" s="224"/>
      <c r="BC197" s="224"/>
      <c r="BD197" s="224"/>
      <c r="BE197" s="224"/>
      <c r="BF197" s="224"/>
      <c r="BG197" s="224"/>
      <c r="BH197" s="224"/>
      <c r="BI197" s="224"/>
      <c r="BJ197" s="224"/>
      <c r="BK197" s="224"/>
    </row>
    <row r="198" spans="1:63" ht="12.75" customHeight="1" x14ac:dyDescent="0.2">
      <c r="A198" s="131"/>
      <c r="B198" s="131"/>
      <c r="C198" s="131"/>
      <c r="D198" s="131"/>
      <c r="E198" s="131"/>
      <c r="F198" s="216" t="s">
        <v>86</v>
      </c>
      <c r="G198" s="283">
        <f>RelatorioFormador!E120</f>
        <v>0</v>
      </c>
      <c r="H198" s="285" t="s">
        <v>201</v>
      </c>
      <c r="I198" s="131"/>
      <c r="J198" s="131"/>
      <c r="M198" s="131"/>
      <c r="AC198" s="223"/>
      <c r="AD198" s="224"/>
      <c r="AH198" s="224"/>
      <c r="AI198" s="224"/>
      <c r="AJ198" s="224"/>
      <c r="AK198" s="224"/>
      <c r="AL198" s="224"/>
      <c r="AM198" s="224"/>
      <c r="AN198" s="224"/>
      <c r="AO198" s="224"/>
      <c r="AP198" s="224"/>
      <c r="AQ198" s="224"/>
      <c r="AR198" s="224"/>
      <c r="AS198" s="224"/>
      <c r="AT198" s="224"/>
      <c r="AU198" s="224"/>
      <c r="AV198" s="224"/>
      <c r="AW198" s="224"/>
      <c r="AX198" s="224"/>
      <c r="AY198" s="224"/>
      <c r="AZ198" s="224"/>
      <c r="BA198" s="224"/>
      <c r="BB198" s="224"/>
      <c r="BC198" s="224"/>
      <c r="BD198" s="224"/>
      <c r="BE198" s="224"/>
      <c r="BF198" s="224"/>
      <c r="BG198" s="224"/>
      <c r="BH198" s="224"/>
      <c r="BI198" s="224"/>
      <c r="BJ198" s="224"/>
      <c r="BK198" s="224"/>
    </row>
    <row r="199" spans="1:63" ht="7.5" customHeight="1" x14ac:dyDescent="0.2">
      <c r="A199" s="131"/>
      <c r="G199" s="287"/>
      <c r="M199" s="131"/>
      <c r="AC199" s="223"/>
      <c r="AD199" s="224"/>
      <c r="AH199" s="224"/>
      <c r="AI199" s="224"/>
      <c r="AJ199" s="224"/>
      <c r="AK199" s="224"/>
      <c r="AL199" s="224"/>
      <c r="AM199" s="224"/>
      <c r="AN199" s="224"/>
      <c r="AO199" s="224"/>
      <c r="AP199" s="224"/>
      <c r="AQ199" s="224"/>
      <c r="AR199" s="224"/>
      <c r="AS199" s="224"/>
      <c r="AT199" s="224"/>
      <c r="AU199" s="224"/>
      <c r="AV199" s="224"/>
      <c r="AW199" s="224"/>
      <c r="AX199" s="224"/>
      <c r="AY199" s="224"/>
      <c r="AZ199" s="224"/>
      <c r="BA199" s="224"/>
      <c r="BB199" s="224"/>
      <c r="BC199" s="224"/>
      <c r="BD199" s="224"/>
      <c r="BE199" s="224"/>
      <c r="BF199" s="224"/>
      <c r="BG199" s="224"/>
      <c r="BH199" s="224"/>
      <c r="BI199" s="224"/>
      <c r="BJ199" s="224"/>
      <c r="BK199" s="224"/>
    </row>
    <row r="200" spans="1:63" ht="6" customHeight="1" x14ac:dyDescent="0.2">
      <c r="A200" s="131"/>
      <c r="B200" s="131"/>
      <c r="C200" s="131"/>
      <c r="D200" s="131"/>
      <c r="E200" s="131"/>
      <c r="F200" s="131"/>
      <c r="G200" s="131"/>
      <c r="H200" s="131"/>
      <c r="I200" s="131"/>
      <c r="J200" s="131"/>
      <c r="K200" s="131"/>
      <c r="L200" s="131"/>
      <c r="M200" s="131"/>
      <c r="N200" s="131"/>
      <c r="O200" s="131"/>
      <c r="P200" s="131"/>
      <c r="Q200" s="131"/>
      <c r="R200" s="131"/>
      <c r="S200" s="131"/>
      <c r="T200" s="131"/>
      <c r="U200" s="131"/>
      <c r="V200" s="131"/>
      <c r="W200" s="131"/>
      <c r="X200" s="131"/>
      <c r="Y200" s="131"/>
      <c r="Z200" s="131"/>
      <c r="AA200" s="258"/>
      <c r="AB200" s="258"/>
      <c r="AC200" s="223"/>
      <c r="AD200" s="224"/>
      <c r="AE200" s="225"/>
      <c r="AF200" s="225"/>
      <c r="AG200" s="224"/>
      <c r="AH200" s="224"/>
      <c r="AI200" s="224"/>
      <c r="AJ200" s="224"/>
      <c r="AK200" s="224"/>
      <c r="AL200" s="224"/>
      <c r="AM200" s="224"/>
      <c r="AN200" s="224"/>
      <c r="AO200" s="224"/>
      <c r="AP200" s="224"/>
      <c r="AQ200" s="224"/>
      <c r="AR200" s="224"/>
      <c r="AS200" s="224"/>
      <c r="AT200" s="224"/>
      <c r="AU200" s="224"/>
      <c r="AV200" s="224"/>
      <c r="AW200" s="224"/>
      <c r="AX200" s="224"/>
      <c r="AY200" s="224"/>
      <c r="AZ200" s="224"/>
      <c r="BA200" s="224"/>
      <c r="BB200" s="224"/>
      <c r="BC200" s="224"/>
      <c r="BD200" s="224"/>
      <c r="BE200" s="224"/>
      <c r="BF200" s="224"/>
      <c r="BG200" s="224"/>
      <c r="BH200" s="224"/>
      <c r="BI200" s="224"/>
      <c r="BJ200" s="224"/>
      <c r="BK200" s="224"/>
    </row>
    <row r="201" spans="1:63" s="290" customFormat="1" ht="12.75" x14ac:dyDescent="0.2">
      <c r="A201" s="131"/>
      <c r="B201" s="210" t="s">
        <v>225</v>
      </c>
      <c r="C201" s="131"/>
      <c r="D201" s="131"/>
      <c r="E201" s="131"/>
      <c r="F201" s="131"/>
      <c r="G201" s="131"/>
      <c r="H201" s="258"/>
      <c r="I201" s="131"/>
      <c r="J201" s="131"/>
      <c r="K201" s="131"/>
      <c r="L201" s="131"/>
      <c r="M201" s="131"/>
      <c r="N201" s="131"/>
      <c r="O201" s="131"/>
      <c r="P201" s="131"/>
      <c r="Q201" s="131"/>
      <c r="R201" s="131"/>
      <c r="S201" s="131"/>
      <c r="T201" s="131"/>
      <c r="U201" s="131"/>
      <c r="V201" s="131"/>
      <c r="W201" s="131"/>
      <c r="X201" s="131"/>
      <c r="Y201" s="131"/>
      <c r="Z201" s="131"/>
      <c r="AA201" s="258"/>
      <c r="AB201" s="258"/>
      <c r="AC201" s="288"/>
      <c r="AD201" s="261"/>
      <c r="AE201" s="200" t="s">
        <v>154</v>
      </c>
      <c r="AF201" s="289"/>
      <c r="AG201" s="261"/>
      <c r="AH201" s="261"/>
      <c r="AI201" s="261"/>
      <c r="AJ201" s="261"/>
      <c r="AK201" s="261"/>
      <c r="AL201" s="261"/>
      <c r="AM201" s="261"/>
      <c r="AN201" s="261"/>
      <c r="AO201" s="261"/>
      <c r="AP201" s="261"/>
      <c r="AQ201" s="261"/>
      <c r="AR201" s="261"/>
      <c r="AS201" s="261"/>
      <c r="AT201" s="261"/>
      <c r="AU201" s="261"/>
      <c r="AV201" s="261"/>
      <c r="AW201" s="261"/>
      <c r="AX201" s="261"/>
      <c r="AY201" s="261"/>
      <c r="AZ201" s="261"/>
      <c r="BA201" s="261"/>
      <c r="BB201" s="261"/>
      <c r="BC201" s="261"/>
      <c r="BD201" s="261"/>
      <c r="BE201" s="261"/>
      <c r="BF201" s="261"/>
      <c r="BG201" s="261"/>
      <c r="BH201" s="261"/>
      <c r="BI201" s="261"/>
      <c r="BJ201" s="261"/>
      <c r="BK201" s="261"/>
    </row>
    <row r="202" spans="1:63" s="290" customFormat="1" ht="12.75" x14ac:dyDescent="0.2">
      <c r="A202" s="131"/>
      <c r="B202" s="293" t="s">
        <v>236</v>
      </c>
      <c r="C202" s="258"/>
      <c r="D202" s="258"/>
      <c r="E202" s="258"/>
      <c r="F202" s="258"/>
      <c r="G202" s="258"/>
      <c r="H202" s="258"/>
      <c r="I202" s="258"/>
      <c r="J202" s="258"/>
      <c r="K202" s="258"/>
      <c r="L202" s="258"/>
      <c r="M202" s="258"/>
      <c r="N202" s="131"/>
      <c r="O202" s="131"/>
      <c r="P202" s="131"/>
      <c r="Q202" s="131"/>
      <c r="R202" s="131"/>
      <c r="S202" s="131"/>
      <c r="T202" s="131"/>
      <c r="U202" s="131"/>
      <c r="V202" s="131"/>
      <c r="W202" s="131"/>
      <c r="X202" s="131"/>
      <c r="Y202" s="131"/>
      <c r="Z202" s="131"/>
      <c r="AA202" s="258"/>
      <c r="AB202" s="258"/>
      <c r="AC202" s="288"/>
      <c r="AD202" s="261"/>
      <c r="AE202" s="200" t="s">
        <v>152</v>
      </c>
      <c r="AF202" s="289"/>
      <c r="AG202" s="261"/>
      <c r="AH202" s="261"/>
      <c r="AI202" s="261"/>
      <c r="AJ202" s="261"/>
      <c r="AK202" s="261"/>
      <c r="AL202" s="261"/>
      <c r="AM202" s="261"/>
      <c r="AN202" s="261"/>
      <c r="AO202" s="261"/>
      <c r="AP202" s="261"/>
      <c r="AQ202" s="261"/>
      <c r="AR202" s="261"/>
      <c r="AS202" s="261"/>
      <c r="AT202" s="261"/>
      <c r="AU202" s="261"/>
      <c r="AV202" s="261"/>
      <c r="AW202" s="261"/>
      <c r="AX202" s="261"/>
      <c r="AY202" s="261"/>
      <c r="AZ202" s="261"/>
      <c r="BA202" s="261"/>
      <c r="BB202" s="261"/>
      <c r="BC202" s="261"/>
      <c r="BD202" s="261"/>
      <c r="BE202" s="261"/>
      <c r="BF202" s="261"/>
      <c r="BG202" s="261"/>
      <c r="BH202" s="261"/>
      <c r="BI202" s="261"/>
      <c r="BJ202" s="261"/>
      <c r="BK202" s="261"/>
    </row>
    <row r="203" spans="1:63" s="290" customFormat="1" ht="12.75" x14ac:dyDescent="0.2">
      <c r="A203" s="131"/>
      <c r="B203" s="291" t="s">
        <v>149</v>
      </c>
      <c r="C203" s="292"/>
      <c r="D203" s="258"/>
      <c r="E203" s="258"/>
      <c r="F203" s="258"/>
      <c r="G203" s="258"/>
      <c r="H203" s="258"/>
      <c r="I203" s="258"/>
      <c r="J203" s="258"/>
      <c r="K203" s="258"/>
      <c r="L203" s="258"/>
      <c r="M203" s="258"/>
      <c r="N203" s="131"/>
      <c r="O203" s="131"/>
      <c r="P203" s="131"/>
      <c r="Q203" s="131"/>
      <c r="R203" s="131"/>
      <c r="S203" s="131"/>
      <c r="T203" s="131"/>
      <c r="U203" s="131"/>
      <c r="V203" s="131"/>
      <c r="W203" s="131"/>
      <c r="X203" s="131"/>
      <c r="Y203" s="131"/>
      <c r="Z203" s="131"/>
      <c r="AA203" s="258"/>
      <c r="AB203" s="258"/>
      <c r="AC203" s="288"/>
      <c r="AD203" s="261"/>
      <c r="AE203" s="200" t="s">
        <v>155</v>
      </c>
      <c r="AF203" s="289"/>
      <c r="AG203" s="261"/>
      <c r="AH203" s="261"/>
      <c r="AI203" s="261"/>
      <c r="AJ203" s="261"/>
      <c r="AK203" s="261"/>
      <c r="AL203" s="261"/>
      <c r="AM203" s="261"/>
      <c r="AN203" s="261"/>
      <c r="AO203" s="261"/>
      <c r="AP203" s="261"/>
      <c r="AQ203" s="261"/>
      <c r="AR203" s="261"/>
      <c r="AS203" s="261"/>
      <c r="AT203" s="261"/>
      <c r="AU203" s="261"/>
      <c r="AV203" s="261"/>
      <c r="AW203" s="261"/>
      <c r="AX203" s="261"/>
      <c r="AY203" s="261"/>
      <c r="AZ203" s="261"/>
      <c r="BA203" s="261"/>
      <c r="BB203" s="261"/>
      <c r="BC203" s="261"/>
      <c r="BD203" s="261"/>
      <c r="BE203" s="261"/>
      <c r="BF203" s="261"/>
      <c r="BG203" s="261"/>
      <c r="BH203" s="261"/>
      <c r="BI203" s="261"/>
      <c r="BJ203" s="261"/>
      <c r="BK203" s="261"/>
    </row>
    <row r="204" spans="1:63" s="290" customFormat="1" ht="12.75" x14ac:dyDescent="0.2">
      <c r="A204" s="131"/>
      <c r="B204" s="293" t="s">
        <v>237</v>
      </c>
      <c r="C204" s="292"/>
      <c r="D204" s="258"/>
      <c r="E204" s="258"/>
      <c r="F204" s="258"/>
      <c r="G204" s="258"/>
      <c r="H204" s="291" t="s">
        <v>150</v>
      </c>
      <c r="I204" s="258"/>
      <c r="J204" s="258"/>
      <c r="K204" s="258"/>
      <c r="L204" s="258"/>
      <c r="M204" s="258"/>
      <c r="N204" s="131"/>
      <c r="O204" s="131"/>
      <c r="P204" s="131"/>
      <c r="Q204" s="131"/>
      <c r="R204" s="131"/>
      <c r="S204" s="131"/>
      <c r="T204" s="131"/>
      <c r="U204" s="131"/>
      <c r="V204" s="131"/>
      <c r="W204" s="131"/>
      <c r="X204" s="131"/>
      <c r="Y204" s="131"/>
      <c r="Z204" s="131"/>
      <c r="AA204" s="258"/>
      <c r="AB204" s="258"/>
      <c r="AC204" s="288"/>
      <c r="AD204" s="261"/>
      <c r="AE204" s="200" t="s">
        <v>156</v>
      </c>
      <c r="AF204" s="289"/>
      <c r="AG204" s="261"/>
      <c r="AH204" s="261"/>
      <c r="AI204" s="261"/>
      <c r="AJ204" s="261"/>
      <c r="AK204" s="261"/>
      <c r="AL204" s="261"/>
      <c r="AM204" s="261"/>
      <c r="AN204" s="261"/>
      <c r="AO204" s="261"/>
      <c r="AP204" s="261"/>
      <c r="AQ204" s="261"/>
      <c r="AR204" s="261"/>
      <c r="AS204" s="261"/>
      <c r="AT204" s="261"/>
      <c r="AU204" s="261"/>
      <c r="AV204" s="261"/>
      <c r="AW204" s="261"/>
      <c r="AX204" s="261"/>
      <c r="AY204" s="261"/>
      <c r="AZ204" s="261"/>
      <c r="BA204" s="261"/>
      <c r="BB204" s="261"/>
      <c r="BC204" s="261"/>
      <c r="BD204" s="261"/>
      <c r="BE204" s="261"/>
      <c r="BF204" s="261"/>
      <c r="BG204" s="261"/>
      <c r="BH204" s="261"/>
      <c r="BI204" s="261"/>
      <c r="BJ204" s="261"/>
      <c r="BK204" s="261"/>
    </row>
    <row r="205" spans="1:63" s="290" customFormat="1" ht="12.75" x14ac:dyDescent="0.2">
      <c r="A205" s="131"/>
      <c r="B205" s="293" t="s">
        <v>151</v>
      </c>
      <c r="C205" s="292"/>
      <c r="D205" s="258"/>
      <c r="E205" s="258"/>
      <c r="F205" s="258"/>
      <c r="G205" s="258"/>
      <c r="H205" s="258"/>
      <c r="I205" s="258"/>
      <c r="J205" s="258"/>
      <c r="K205" s="258"/>
      <c r="L205" s="258"/>
      <c r="M205" s="258"/>
      <c r="N205" s="131"/>
      <c r="O205" s="131"/>
      <c r="P205" s="131"/>
      <c r="Q205" s="131"/>
      <c r="R205" s="131"/>
      <c r="S205" s="131"/>
      <c r="T205" s="131"/>
      <c r="U205" s="131"/>
      <c r="V205" s="131"/>
      <c r="W205" s="131"/>
      <c r="X205" s="131"/>
      <c r="Y205" s="131"/>
      <c r="Z205" s="131"/>
      <c r="AA205" s="258"/>
      <c r="AB205" s="258"/>
      <c r="AC205" s="288"/>
      <c r="AD205" s="261"/>
      <c r="AE205" s="294"/>
      <c r="AF205" s="294"/>
      <c r="AG205" s="261"/>
      <c r="AH205" s="261"/>
      <c r="AI205" s="261"/>
      <c r="AJ205" s="261"/>
      <c r="AK205" s="261"/>
      <c r="AL205" s="261"/>
      <c r="AM205" s="261"/>
      <c r="AN205" s="261"/>
      <c r="AO205" s="261"/>
      <c r="AP205" s="261"/>
      <c r="AQ205" s="261"/>
      <c r="AR205" s="261"/>
      <c r="AS205" s="261"/>
      <c r="AT205" s="261"/>
      <c r="AU205" s="261"/>
      <c r="AV205" s="261"/>
      <c r="AW205" s="261"/>
      <c r="AX205" s="261"/>
      <c r="AY205" s="261"/>
      <c r="AZ205" s="261"/>
      <c r="BA205" s="261"/>
      <c r="BB205" s="261"/>
      <c r="BC205" s="261"/>
      <c r="BD205" s="261"/>
      <c r="BE205" s="261"/>
      <c r="BF205" s="261"/>
      <c r="BG205" s="261"/>
      <c r="BH205" s="261"/>
      <c r="BI205" s="261"/>
      <c r="BJ205" s="261"/>
      <c r="BK205" s="261"/>
    </row>
    <row r="206" spans="1:63" s="290" customFormat="1" ht="12.75" x14ac:dyDescent="0.2">
      <c r="A206" s="131"/>
      <c r="B206" s="293" t="s">
        <v>232</v>
      </c>
      <c r="C206" s="292"/>
      <c r="D206" s="258"/>
      <c r="E206" s="258"/>
      <c r="F206" s="258"/>
      <c r="G206" s="258"/>
      <c r="H206" s="258"/>
      <c r="I206" s="258"/>
      <c r="J206" s="258"/>
      <c r="K206" s="258"/>
      <c r="L206" s="258"/>
      <c r="M206" s="258"/>
      <c r="N206" s="131"/>
      <c r="O206" s="131"/>
      <c r="P206" s="131"/>
      <c r="Q206" s="131"/>
      <c r="R206" s="131"/>
      <c r="S206" s="131"/>
      <c r="T206" s="131"/>
      <c r="U206" s="131"/>
      <c r="V206" s="131"/>
      <c r="W206" s="131"/>
      <c r="X206" s="131"/>
      <c r="Y206" s="131"/>
      <c r="Z206" s="131"/>
      <c r="AA206" s="258"/>
      <c r="AB206" s="258"/>
      <c r="AC206" s="288"/>
      <c r="AD206" s="261"/>
      <c r="AE206" s="294"/>
      <c r="AF206" s="294"/>
      <c r="AG206" s="261"/>
      <c r="AH206" s="261"/>
      <c r="AI206" s="261"/>
      <c r="AJ206" s="261"/>
      <c r="AK206" s="261"/>
      <c r="AL206" s="261"/>
      <c r="AM206" s="261"/>
      <c r="AN206" s="261"/>
      <c r="AO206" s="261"/>
      <c r="AP206" s="261"/>
      <c r="AQ206" s="261"/>
      <c r="AR206" s="261"/>
      <c r="AS206" s="261"/>
      <c r="AT206" s="261"/>
      <c r="AU206" s="261"/>
      <c r="AV206" s="261"/>
      <c r="AW206" s="261"/>
      <c r="AX206" s="261"/>
      <c r="AY206" s="261"/>
      <c r="AZ206" s="261"/>
      <c r="BA206" s="261"/>
      <c r="BB206" s="261"/>
      <c r="BC206" s="261"/>
      <c r="BD206" s="261"/>
      <c r="BE206" s="261"/>
      <c r="BF206" s="261"/>
      <c r="BG206" s="261"/>
      <c r="BH206" s="261"/>
      <c r="BI206" s="261"/>
      <c r="BJ206" s="261"/>
      <c r="BK206" s="261"/>
    </row>
    <row r="207" spans="1:63" s="290" customFormat="1" ht="12.75" x14ac:dyDescent="0.2">
      <c r="A207" s="131"/>
      <c r="B207" s="293" t="s">
        <v>153</v>
      </c>
      <c r="C207" s="292"/>
      <c r="D207" s="258"/>
      <c r="E207" s="258"/>
      <c r="F207" s="258"/>
      <c r="G207" s="258"/>
      <c r="H207" s="258"/>
      <c r="I207" s="258"/>
      <c r="J207" s="258"/>
      <c r="K207" s="258"/>
      <c r="L207" s="258"/>
      <c r="M207" s="258"/>
      <c r="N207" s="131"/>
      <c r="O207" s="131"/>
      <c r="P207" s="131"/>
      <c r="Q207" s="131"/>
      <c r="R207" s="131"/>
      <c r="S207" s="131"/>
      <c r="T207" s="131"/>
      <c r="U207" s="131"/>
      <c r="V207" s="131"/>
      <c r="W207" s="131"/>
      <c r="X207" s="131"/>
      <c r="Y207" s="131"/>
      <c r="Z207" s="131"/>
      <c r="AA207" s="258"/>
      <c r="AB207" s="258"/>
      <c r="AC207" s="288"/>
      <c r="AD207" s="261"/>
      <c r="AE207" s="294"/>
      <c r="AF207" s="294"/>
      <c r="AG207" s="261"/>
      <c r="AH207" s="261"/>
      <c r="AI207" s="261"/>
      <c r="AJ207" s="261"/>
      <c r="AK207" s="261"/>
      <c r="AL207" s="261"/>
      <c r="AM207" s="261"/>
      <c r="AN207" s="261"/>
      <c r="AO207" s="261"/>
      <c r="AP207" s="261"/>
      <c r="AQ207" s="261"/>
      <c r="AR207" s="261"/>
      <c r="AS207" s="261"/>
      <c r="AT207" s="261"/>
      <c r="AU207" s="261"/>
      <c r="AV207" s="261"/>
      <c r="AW207" s="261"/>
      <c r="AX207" s="261"/>
      <c r="AY207" s="261"/>
      <c r="AZ207" s="261"/>
      <c r="BA207" s="261"/>
      <c r="BB207" s="261"/>
      <c r="BC207" s="261"/>
      <c r="BD207" s="261"/>
      <c r="BE207" s="261"/>
      <c r="BF207" s="261"/>
      <c r="BG207" s="261"/>
      <c r="BH207" s="261"/>
      <c r="BI207" s="261"/>
      <c r="BJ207" s="261"/>
      <c r="BK207" s="261"/>
    </row>
    <row r="208" spans="1:63" s="290" customFormat="1" ht="12.75" x14ac:dyDescent="0.2">
      <c r="A208" s="131"/>
      <c r="B208" s="293" t="s">
        <v>233</v>
      </c>
      <c r="C208" s="292"/>
      <c r="D208" s="258"/>
      <c r="E208" s="258"/>
      <c r="F208" s="258"/>
      <c r="G208" s="258"/>
      <c r="H208" s="258"/>
      <c r="I208" s="258"/>
      <c r="J208" s="258"/>
      <c r="K208" s="258"/>
      <c r="L208" s="258"/>
      <c r="M208" s="258"/>
      <c r="N208" s="131"/>
      <c r="O208" s="131"/>
      <c r="P208" s="131"/>
      <c r="Q208" s="131"/>
      <c r="R208" s="131"/>
      <c r="S208" s="131"/>
      <c r="T208" s="131"/>
      <c r="U208" s="131"/>
      <c r="V208" s="131"/>
      <c r="W208" s="131"/>
      <c r="X208" s="131"/>
      <c r="Y208" s="131"/>
      <c r="Z208" s="131"/>
      <c r="AA208" s="258"/>
      <c r="AB208" s="258"/>
      <c r="AC208" s="288"/>
      <c r="AD208" s="261"/>
      <c r="AE208" s="294"/>
      <c r="AF208" s="294"/>
      <c r="AG208" s="261"/>
      <c r="AH208" s="261"/>
      <c r="AI208" s="261"/>
      <c r="AJ208" s="261"/>
      <c r="AK208" s="261"/>
      <c r="AL208" s="261"/>
      <c r="AM208" s="261"/>
      <c r="AN208" s="261"/>
      <c r="AO208" s="261"/>
      <c r="AP208" s="261"/>
      <c r="AQ208" s="261"/>
      <c r="AR208" s="261"/>
      <c r="AS208" s="261"/>
      <c r="AT208" s="261"/>
      <c r="AU208" s="261"/>
      <c r="AV208" s="261"/>
      <c r="AW208" s="261"/>
      <c r="AX208" s="261"/>
      <c r="AY208" s="261"/>
      <c r="AZ208" s="261"/>
      <c r="BA208" s="261"/>
      <c r="BB208" s="261"/>
      <c r="BC208" s="261"/>
      <c r="BD208" s="261"/>
      <c r="BE208" s="261"/>
      <c r="BF208" s="261"/>
      <c r="BG208" s="261"/>
      <c r="BH208" s="261"/>
      <c r="BI208" s="261"/>
      <c r="BJ208" s="261"/>
      <c r="BK208" s="261"/>
    </row>
    <row r="209" spans="1:63" s="290" customFormat="1" ht="12.75" x14ac:dyDescent="0.2">
      <c r="A209" s="131"/>
      <c r="B209" s="293" t="s">
        <v>148</v>
      </c>
      <c r="C209" s="292"/>
      <c r="D209" s="258"/>
      <c r="E209" s="258"/>
      <c r="F209" s="258"/>
      <c r="G209" s="258"/>
      <c r="H209" s="258"/>
      <c r="I209" s="258"/>
      <c r="J209" s="258"/>
      <c r="K209" s="258"/>
      <c r="L209" s="258"/>
      <c r="M209" s="258"/>
      <c r="N209" s="131"/>
      <c r="O209" s="131"/>
      <c r="P209" s="131"/>
      <c r="Q209" s="131"/>
      <c r="R209" s="131"/>
      <c r="S209" s="131"/>
      <c r="T209" s="131"/>
      <c r="U209" s="131"/>
      <c r="V209" s="131"/>
      <c r="W209" s="131"/>
      <c r="X209" s="131"/>
      <c r="Y209" s="131"/>
      <c r="Z209" s="131"/>
      <c r="AA209" s="258"/>
      <c r="AB209" s="258"/>
      <c r="AC209" s="288"/>
      <c r="AD209" s="261"/>
      <c r="AE209" s="294"/>
      <c r="AF209" s="294"/>
      <c r="AG209" s="261"/>
      <c r="AH209" s="261"/>
      <c r="AI209" s="261"/>
      <c r="AJ209" s="261"/>
      <c r="AK209" s="261"/>
      <c r="AL209" s="261"/>
      <c r="AM209" s="261"/>
      <c r="AN209" s="261"/>
      <c r="AO209" s="261"/>
      <c r="AP209" s="261"/>
      <c r="AQ209" s="261"/>
      <c r="AR209" s="261"/>
      <c r="AS209" s="261"/>
      <c r="AT209" s="261"/>
      <c r="AU209" s="261"/>
      <c r="AV209" s="261"/>
      <c r="AW209" s="261"/>
      <c r="AX209" s="261"/>
      <c r="AY209" s="261"/>
      <c r="AZ209" s="261"/>
      <c r="BA209" s="261"/>
      <c r="BB209" s="261"/>
      <c r="BC209" s="261"/>
      <c r="BD209" s="261"/>
      <c r="BE209" s="261"/>
      <c r="BF209" s="261"/>
      <c r="BG209" s="261"/>
      <c r="BH209" s="261"/>
      <c r="BI209" s="261"/>
      <c r="BJ209" s="261"/>
      <c r="BK209" s="261"/>
    </row>
    <row r="210" spans="1:63" s="290" customFormat="1" ht="8.25" customHeight="1" x14ac:dyDescent="0.2">
      <c r="A210" s="131"/>
      <c r="B210" s="258"/>
      <c r="C210" s="292"/>
      <c r="D210" s="258"/>
      <c r="E210" s="258"/>
      <c r="F210" s="258"/>
      <c r="G210" s="258"/>
      <c r="H210" s="258"/>
      <c r="I210" s="258"/>
      <c r="J210" s="258"/>
      <c r="K210" s="258"/>
      <c r="L210" s="258"/>
      <c r="M210" s="258"/>
      <c r="N210" s="131"/>
      <c r="O210" s="131"/>
      <c r="P210" s="131"/>
      <c r="Q210" s="131"/>
      <c r="R210" s="131"/>
      <c r="S210" s="131"/>
      <c r="T210" s="131"/>
      <c r="U210" s="131"/>
      <c r="V210" s="131"/>
      <c r="W210" s="131"/>
      <c r="X210" s="131"/>
      <c r="Y210" s="131"/>
      <c r="Z210" s="131"/>
      <c r="AA210" s="258"/>
      <c r="AB210" s="258"/>
      <c r="AC210" s="288"/>
      <c r="AD210" s="261"/>
      <c r="AE210" s="294"/>
      <c r="AF210" s="294"/>
      <c r="AG210" s="261"/>
      <c r="AH210" s="261"/>
      <c r="AI210" s="261"/>
      <c r="AJ210" s="261"/>
      <c r="AK210" s="261"/>
      <c r="AL210" s="261"/>
      <c r="AM210" s="261"/>
      <c r="AN210" s="261"/>
      <c r="AO210" s="261"/>
      <c r="AP210" s="261"/>
      <c r="AQ210" s="261"/>
      <c r="AR210" s="261"/>
      <c r="AS210" s="261"/>
      <c r="AT210" s="261"/>
      <c r="AU210" s="261"/>
      <c r="AV210" s="261"/>
      <c r="AW210" s="261"/>
      <c r="AX210" s="261"/>
      <c r="AY210" s="261"/>
      <c r="AZ210" s="261"/>
      <c r="BA210" s="261"/>
      <c r="BB210" s="261"/>
      <c r="BC210" s="261"/>
      <c r="BD210" s="261"/>
      <c r="BE210" s="261"/>
      <c r="BF210" s="261"/>
      <c r="BG210" s="261"/>
      <c r="BH210" s="261"/>
      <c r="BI210" s="261"/>
      <c r="BJ210" s="261"/>
      <c r="BK210" s="261"/>
    </row>
    <row r="211" spans="1:63" s="290" customFormat="1" ht="12.75" x14ac:dyDescent="0.2">
      <c r="A211" s="131"/>
      <c r="B211" s="293" t="s">
        <v>234</v>
      </c>
      <c r="C211" s="258"/>
      <c r="D211" s="258"/>
      <c r="E211" s="258"/>
      <c r="F211" s="258"/>
      <c r="G211" s="258"/>
      <c r="H211" s="258"/>
      <c r="I211" s="258"/>
      <c r="J211" s="258"/>
      <c r="K211" s="258"/>
      <c r="L211" s="258"/>
      <c r="M211" s="258"/>
      <c r="N211" s="131"/>
      <c r="O211" s="131"/>
      <c r="P211" s="131"/>
      <c r="Q211" s="131"/>
      <c r="R211" s="131"/>
      <c r="S211" s="131"/>
      <c r="T211" s="131"/>
      <c r="U211" s="131"/>
      <c r="V211" s="131"/>
      <c r="W211" s="131"/>
      <c r="X211" s="131"/>
      <c r="Y211" s="131"/>
      <c r="Z211" s="131"/>
      <c r="AA211" s="258"/>
      <c r="AB211" s="258"/>
      <c r="AC211" s="288"/>
      <c r="AD211" s="261"/>
      <c r="AE211" s="294"/>
      <c r="AF211" s="294"/>
      <c r="AG211" s="261"/>
      <c r="AH211" s="261"/>
      <c r="AI211" s="261"/>
      <c r="AJ211" s="261"/>
      <c r="AK211" s="261"/>
      <c r="AL211" s="261"/>
      <c r="AM211" s="261"/>
      <c r="AN211" s="261"/>
      <c r="AO211" s="261"/>
      <c r="AP211" s="261"/>
      <c r="AQ211" s="261"/>
      <c r="AR211" s="261"/>
      <c r="AS211" s="261"/>
      <c r="AT211" s="261"/>
      <c r="AU211" s="261"/>
      <c r="AV211" s="261"/>
      <c r="AW211" s="261"/>
      <c r="AX211" s="261"/>
      <c r="AY211" s="261"/>
      <c r="AZ211" s="261"/>
      <c r="BA211" s="261"/>
      <c r="BB211" s="261"/>
      <c r="BC211" s="261"/>
      <c r="BD211" s="261"/>
      <c r="BE211" s="261"/>
      <c r="BF211" s="261"/>
      <c r="BG211" s="261"/>
      <c r="BH211" s="261"/>
      <c r="BI211" s="261"/>
      <c r="BJ211" s="261"/>
      <c r="BK211" s="261"/>
    </row>
    <row r="212" spans="1:63" s="290" customFormat="1" ht="12.75" x14ac:dyDescent="0.2">
      <c r="A212" s="131"/>
      <c r="B212" s="258" t="s">
        <v>93</v>
      </c>
      <c r="C212" s="292"/>
      <c r="D212" s="258"/>
      <c r="E212" s="258"/>
      <c r="F212" s="258"/>
      <c r="G212" s="258"/>
      <c r="H212" s="258"/>
      <c r="I212" s="258"/>
      <c r="J212" s="258"/>
      <c r="K212" s="258"/>
      <c r="L212" s="258"/>
      <c r="M212" s="258"/>
      <c r="N212" s="131"/>
      <c r="O212" s="131"/>
      <c r="P212" s="131"/>
      <c r="Q212" s="131"/>
      <c r="R212" s="131"/>
      <c r="S212" s="131"/>
      <c r="T212" s="131"/>
      <c r="U212" s="131"/>
      <c r="V212" s="131"/>
      <c r="W212" s="131"/>
      <c r="X212" s="131"/>
      <c r="Y212" s="131"/>
      <c r="Z212" s="131"/>
      <c r="AA212" s="258"/>
      <c r="AB212" s="258"/>
      <c r="AC212" s="288"/>
      <c r="AD212" s="261"/>
      <c r="AE212" s="294"/>
      <c r="AF212" s="294"/>
      <c r="AG212" s="261"/>
      <c r="AH212" s="261"/>
      <c r="AI212" s="261"/>
      <c r="AJ212" s="261"/>
      <c r="AK212" s="261"/>
      <c r="AL212" s="261"/>
      <c r="AM212" s="261"/>
      <c r="AN212" s="261"/>
      <c r="AO212" s="261"/>
      <c r="AP212" s="261"/>
      <c r="AQ212" s="261"/>
      <c r="AR212" s="261"/>
      <c r="AS212" s="261"/>
      <c r="AT212" s="261"/>
      <c r="AU212" s="261"/>
      <c r="AV212" s="261"/>
      <c r="AW212" s="261"/>
      <c r="AX212" s="261"/>
      <c r="AY212" s="261"/>
      <c r="AZ212" s="261"/>
      <c r="BA212" s="261"/>
      <c r="BB212" s="261"/>
      <c r="BC212" s="261"/>
      <c r="BD212" s="261"/>
      <c r="BE212" s="261"/>
      <c r="BF212" s="261"/>
      <c r="BG212" s="261"/>
      <c r="BH212" s="261"/>
      <c r="BI212" s="261"/>
      <c r="BJ212" s="261"/>
      <c r="BK212" s="261"/>
    </row>
    <row r="213" spans="1:63" s="290" customFormat="1" ht="12.75" x14ac:dyDescent="0.2">
      <c r="A213" s="131"/>
      <c r="B213" s="258" t="s">
        <v>94</v>
      </c>
      <c r="C213" s="292"/>
      <c r="D213" s="258"/>
      <c r="E213" s="258"/>
      <c r="F213" s="258"/>
      <c r="G213" s="258"/>
      <c r="H213" s="258"/>
      <c r="I213" s="258"/>
      <c r="J213" s="258"/>
      <c r="K213" s="258"/>
      <c r="L213" s="258"/>
      <c r="M213" s="258"/>
      <c r="N213" s="131"/>
      <c r="O213" s="131"/>
      <c r="P213" s="131"/>
      <c r="Q213" s="131"/>
      <c r="R213" s="131"/>
      <c r="S213" s="131"/>
      <c r="T213" s="131"/>
      <c r="U213" s="131"/>
      <c r="V213" s="131"/>
      <c r="W213" s="131"/>
      <c r="X213" s="131"/>
      <c r="Y213" s="131"/>
      <c r="Z213" s="131"/>
      <c r="AA213" s="258"/>
      <c r="AB213" s="258"/>
      <c r="AC213" s="288"/>
      <c r="AD213" s="261"/>
      <c r="AE213" s="294"/>
      <c r="AF213" s="294"/>
      <c r="AG213" s="261"/>
      <c r="AH213" s="261"/>
      <c r="AI213" s="261"/>
      <c r="AJ213" s="261"/>
      <c r="AK213" s="261"/>
      <c r="AL213" s="261"/>
      <c r="AM213" s="261"/>
      <c r="AN213" s="261"/>
      <c r="AO213" s="261"/>
      <c r="AP213" s="261"/>
      <c r="AQ213" s="261"/>
      <c r="AR213" s="261"/>
      <c r="AS213" s="261"/>
      <c r="AT213" s="261"/>
      <c r="AU213" s="261"/>
      <c r="AV213" s="261"/>
      <c r="AW213" s="261"/>
      <c r="AX213" s="261"/>
      <c r="AY213" s="261"/>
      <c r="AZ213" s="261"/>
      <c r="BA213" s="261"/>
      <c r="BB213" s="261"/>
      <c r="BC213" s="261"/>
      <c r="BD213" s="261"/>
      <c r="BE213" s="261"/>
      <c r="BF213" s="261"/>
      <c r="BG213" s="261"/>
      <c r="BH213" s="261"/>
      <c r="BI213" s="261"/>
      <c r="BJ213" s="261"/>
      <c r="BK213" s="261"/>
    </row>
    <row r="214" spans="1:63" s="290" customFormat="1" ht="12.75" x14ac:dyDescent="0.2">
      <c r="A214" s="131"/>
      <c r="B214" s="258" t="s">
        <v>95</v>
      </c>
      <c r="C214" s="292"/>
      <c r="D214" s="258"/>
      <c r="E214" s="258"/>
      <c r="F214" s="258"/>
      <c r="G214" s="258"/>
      <c r="H214" s="258"/>
      <c r="I214" s="258"/>
      <c r="J214" s="258"/>
      <c r="K214" s="258"/>
      <c r="L214" s="258"/>
      <c r="M214" s="258"/>
      <c r="N214" s="131"/>
      <c r="O214" s="131"/>
      <c r="P214" s="131"/>
      <c r="Q214" s="131"/>
      <c r="R214" s="131"/>
      <c r="S214" s="131"/>
      <c r="T214" s="131"/>
      <c r="U214" s="131"/>
      <c r="V214" s="131"/>
      <c r="W214" s="131"/>
      <c r="X214" s="131"/>
      <c r="Y214" s="131"/>
      <c r="Z214" s="131"/>
      <c r="AA214" s="258"/>
      <c r="AB214" s="258"/>
      <c r="AC214" s="288"/>
      <c r="AD214" s="261"/>
      <c r="AE214" s="294"/>
      <c r="AF214" s="294"/>
      <c r="AG214" s="261"/>
      <c r="AH214" s="261"/>
      <c r="AI214" s="261"/>
      <c r="AJ214" s="261"/>
      <c r="AK214" s="261"/>
      <c r="AL214" s="261"/>
      <c r="AM214" s="261"/>
      <c r="AN214" s="261"/>
      <c r="AO214" s="261"/>
      <c r="AP214" s="261"/>
      <c r="AQ214" s="261"/>
      <c r="AR214" s="261"/>
      <c r="AS214" s="261"/>
      <c r="AT214" s="261"/>
      <c r="AU214" s="261"/>
      <c r="AV214" s="261"/>
      <c r="AW214" s="261"/>
      <c r="AX214" s="261"/>
      <c r="AY214" s="261"/>
      <c r="AZ214" s="261"/>
      <c r="BA214" s="261"/>
      <c r="BB214" s="261"/>
      <c r="BC214" s="261"/>
      <c r="BD214" s="261"/>
      <c r="BE214" s="261"/>
      <c r="BF214" s="261"/>
      <c r="BG214" s="261"/>
      <c r="BH214" s="261"/>
      <c r="BI214" s="261"/>
      <c r="BJ214" s="261"/>
      <c r="BK214" s="261"/>
    </row>
    <row r="215" spans="1:63" s="290" customFormat="1" ht="6.75" customHeight="1" x14ac:dyDescent="0.2">
      <c r="A215" s="131"/>
      <c r="B215" s="258"/>
      <c r="C215" s="292"/>
      <c r="D215" s="258"/>
      <c r="E215" s="258"/>
      <c r="F215" s="258"/>
      <c r="G215" s="258"/>
      <c r="H215" s="258"/>
      <c r="I215" s="258"/>
      <c r="J215" s="258"/>
      <c r="K215" s="258"/>
      <c r="L215" s="258"/>
      <c r="M215" s="258"/>
      <c r="N215" s="131"/>
      <c r="O215" s="131"/>
      <c r="P215" s="131"/>
      <c r="Q215" s="131"/>
      <c r="R215" s="131"/>
      <c r="S215" s="131"/>
      <c r="T215" s="131"/>
      <c r="U215" s="131"/>
      <c r="V215" s="131"/>
      <c r="W215" s="131"/>
      <c r="X215" s="131"/>
      <c r="Y215" s="131"/>
      <c r="Z215" s="131"/>
      <c r="AA215" s="258"/>
      <c r="AB215" s="258"/>
      <c r="AC215" s="288"/>
      <c r="AD215" s="261"/>
      <c r="AE215" s="294"/>
      <c r="AF215" s="294"/>
      <c r="AG215" s="261"/>
      <c r="AH215" s="261"/>
      <c r="AI215" s="261"/>
      <c r="AJ215" s="261"/>
      <c r="AK215" s="261"/>
      <c r="AL215" s="261"/>
      <c r="AM215" s="261"/>
      <c r="AN215" s="261"/>
      <c r="AO215" s="261"/>
      <c r="AP215" s="261"/>
      <c r="AQ215" s="261"/>
      <c r="AR215" s="261"/>
      <c r="AS215" s="261"/>
      <c r="AT215" s="261"/>
      <c r="AU215" s="261"/>
      <c r="AV215" s="261"/>
      <c r="AW215" s="261"/>
      <c r="AX215" s="261"/>
      <c r="AY215" s="261"/>
      <c r="AZ215" s="261"/>
      <c r="BA215" s="261"/>
      <c r="BB215" s="261"/>
      <c r="BC215" s="261"/>
      <c r="BD215" s="261"/>
      <c r="BE215" s="261"/>
      <c r="BF215" s="261"/>
      <c r="BG215" s="261"/>
      <c r="BH215" s="261"/>
      <c r="BI215" s="261"/>
      <c r="BJ215" s="261"/>
      <c r="BK215" s="261"/>
    </row>
    <row r="216" spans="1:63" s="290" customFormat="1" ht="12.75" x14ac:dyDescent="0.2">
      <c r="A216" s="131"/>
      <c r="B216" s="295" t="s">
        <v>145</v>
      </c>
      <c r="C216" s="296"/>
      <c r="D216" s="296"/>
      <c r="E216" s="296"/>
      <c r="F216" s="296"/>
      <c r="G216" s="296"/>
      <c r="H216" s="258"/>
      <c r="I216" s="258"/>
      <c r="J216" s="258"/>
      <c r="K216" s="258"/>
      <c r="L216" s="258"/>
      <c r="M216" s="258"/>
      <c r="N216" s="131"/>
      <c r="O216" s="131"/>
      <c r="P216" s="131"/>
      <c r="Q216" s="131"/>
      <c r="R216" s="131"/>
      <c r="S216" s="131"/>
      <c r="T216" s="131"/>
      <c r="U216" s="131"/>
      <c r="V216" s="131"/>
      <c r="W216" s="131"/>
      <c r="X216" s="131"/>
      <c r="Y216" s="131"/>
      <c r="Z216" s="131"/>
      <c r="AA216" s="258"/>
      <c r="AB216" s="258"/>
      <c r="AC216" s="288"/>
      <c r="AD216" s="261"/>
      <c r="AE216" s="294"/>
      <c r="AF216" s="294"/>
      <c r="AG216" s="261"/>
      <c r="AH216" s="261"/>
      <c r="AI216" s="261"/>
      <c r="AJ216" s="261"/>
      <c r="AK216" s="261"/>
      <c r="AL216" s="261"/>
      <c r="AM216" s="261"/>
      <c r="AN216" s="261"/>
      <c r="AO216" s="261"/>
      <c r="AP216" s="261"/>
      <c r="AQ216" s="261"/>
      <c r="AR216" s="261"/>
      <c r="AS216" s="261"/>
      <c r="AT216" s="261"/>
      <c r="AU216" s="261"/>
      <c r="AV216" s="261"/>
      <c r="AW216" s="261"/>
      <c r="AX216" s="261"/>
      <c r="AY216" s="261"/>
      <c r="AZ216" s="261"/>
      <c r="BA216" s="261"/>
      <c r="BB216" s="261"/>
      <c r="BC216" s="261"/>
      <c r="BD216" s="261"/>
      <c r="BE216" s="261"/>
      <c r="BF216" s="261"/>
      <c r="BG216" s="261"/>
      <c r="BH216" s="261"/>
      <c r="BI216" s="261"/>
      <c r="BJ216" s="261"/>
      <c r="BK216" s="261"/>
    </row>
    <row r="217" spans="1:63" s="290" customFormat="1" ht="12.75" x14ac:dyDescent="0.2">
      <c r="A217" s="131"/>
      <c r="B217" s="293" t="s">
        <v>147</v>
      </c>
      <c r="C217" s="258"/>
      <c r="D217" s="258"/>
      <c r="E217" s="258"/>
      <c r="F217" s="258"/>
      <c r="G217" s="258"/>
      <c r="H217" s="258"/>
      <c r="I217" s="258"/>
      <c r="J217" s="258"/>
      <c r="K217" s="258"/>
      <c r="L217" s="258"/>
      <c r="M217" s="258"/>
      <c r="N217" s="131"/>
      <c r="O217" s="131"/>
      <c r="P217" s="131"/>
      <c r="Q217" s="131"/>
      <c r="R217" s="131"/>
      <c r="S217" s="131"/>
      <c r="T217" s="131"/>
      <c r="U217" s="131"/>
      <c r="V217" s="131"/>
      <c r="W217" s="131"/>
      <c r="X217" s="131"/>
      <c r="Y217" s="131"/>
      <c r="Z217" s="131"/>
      <c r="AA217" s="258"/>
      <c r="AB217" s="258"/>
      <c r="AC217" s="288"/>
      <c r="AD217" s="261"/>
      <c r="AE217" s="294"/>
      <c r="AF217" s="294"/>
      <c r="AG217" s="261"/>
      <c r="AH217" s="261"/>
      <c r="AI217" s="261"/>
      <c r="AJ217" s="261"/>
      <c r="AK217" s="261"/>
      <c r="AL217" s="261"/>
      <c r="AM217" s="261"/>
      <c r="AN217" s="261"/>
      <c r="AO217" s="261"/>
      <c r="AP217" s="261"/>
      <c r="AQ217" s="261"/>
      <c r="AR217" s="261"/>
      <c r="AS217" s="261"/>
      <c r="AT217" s="261"/>
      <c r="AU217" s="261"/>
      <c r="AV217" s="261"/>
      <c r="AW217" s="261"/>
      <c r="AX217" s="261"/>
      <c r="AY217" s="261"/>
      <c r="AZ217" s="261"/>
      <c r="BA217" s="261"/>
      <c r="BB217" s="261"/>
      <c r="BC217" s="261"/>
      <c r="BD217" s="261"/>
      <c r="BE217" s="261"/>
      <c r="BF217" s="261"/>
      <c r="BG217" s="261"/>
      <c r="BH217" s="261"/>
      <c r="BI217" s="261"/>
      <c r="BJ217" s="261"/>
      <c r="BK217" s="261"/>
    </row>
    <row r="218" spans="1:63" s="290" customFormat="1" ht="12.75" x14ac:dyDescent="0.2">
      <c r="A218" s="131"/>
      <c r="B218" s="293" t="s">
        <v>146</v>
      </c>
      <c r="C218" s="258"/>
      <c r="D218" s="258"/>
      <c r="E218" s="258"/>
      <c r="F218" s="258"/>
      <c r="G218" s="258"/>
      <c r="H218" s="258"/>
      <c r="I218" s="258"/>
      <c r="J218" s="258"/>
      <c r="K218" s="258"/>
      <c r="L218" s="258"/>
      <c r="M218" s="258"/>
      <c r="N218" s="131"/>
      <c r="O218" s="131"/>
      <c r="P218" s="131"/>
      <c r="Q218" s="131"/>
      <c r="R218" s="708"/>
      <c r="S218" s="708"/>
      <c r="T218" s="708"/>
      <c r="U218" s="708"/>
      <c r="V218" s="708"/>
      <c r="W218" s="708"/>
      <c r="X218" s="131"/>
      <c r="Y218" s="131"/>
      <c r="Z218" s="131"/>
      <c r="AA218" s="258"/>
      <c r="AB218" s="258"/>
      <c r="AC218" s="288"/>
      <c r="AD218" s="261"/>
      <c r="AE218" s="294"/>
      <c r="AF218" s="294"/>
      <c r="AG218" s="261"/>
      <c r="AH218" s="261"/>
      <c r="AI218" s="261"/>
      <c r="AJ218" s="261"/>
      <c r="AK218" s="261"/>
      <c r="AL218" s="261"/>
      <c r="AM218" s="261"/>
      <c r="AN218" s="261"/>
      <c r="AO218" s="261"/>
      <c r="AP218" s="261"/>
      <c r="AQ218" s="261"/>
      <c r="AR218" s="261"/>
      <c r="AS218" s="261"/>
      <c r="AT218" s="261"/>
      <c r="AU218" s="261"/>
      <c r="AV218" s="261"/>
      <c r="AW218" s="261"/>
      <c r="AX218" s="261"/>
      <c r="AY218" s="261"/>
      <c r="AZ218" s="261"/>
      <c r="BA218" s="261"/>
      <c r="BB218" s="261"/>
      <c r="BC218" s="261"/>
      <c r="BD218" s="261"/>
      <c r="BE218" s="261"/>
      <c r="BF218" s="261"/>
      <c r="BG218" s="261"/>
      <c r="BH218" s="261"/>
      <c r="BI218" s="261"/>
      <c r="BJ218" s="261"/>
      <c r="BK218" s="261"/>
    </row>
    <row r="219" spans="1:63" s="290" customFormat="1" ht="8.25" customHeight="1" x14ac:dyDescent="0.2">
      <c r="A219" s="131"/>
      <c r="B219" s="293"/>
      <c r="C219" s="258"/>
      <c r="D219" s="258"/>
      <c r="E219" s="258"/>
      <c r="F219" s="258"/>
      <c r="G219" s="258"/>
      <c r="H219" s="258"/>
      <c r="I219" s="258"/>
      <c r="J219" s="258"/>
      <c r="K219" s="258"/>
      <c r="L219" s="258"/>
      <c r="M219" s="258"/>
      <c r="N219" s="131"/>
      <c r="O219" s="131"/>
      <c r="P219" s="131"/>
      <c r="Q219" s="131"/>
      <c r="R219" s="708"/>
      <c r="S219" s="708"/>
      <c r="T219" s="708"/>
      <c r="U219" s="708"/>
      <c r="V219" s="708"/>
      <c r="W219" s="708"/>
      <c r="X219" s="131"/>
      <c r="Y219" s="131"/>
      <c r="Z219" s="131"/>
      <c r="AA219" s="258"/>
      <c r="AB219" s="258"/>
      <c r="AC219" s="288"/>
      <c r="AD219" s="261"/>
      <c r="AE219" s="294"/>
      <c r="AF219" s="294"/>
      <c r="AG219" s="261"/>
      <c r="AH219" s="261"/>
      <c r="AI219" s="261"/>
      <c r="AJ219" s="261"/>
      <c r="AK219" s="261"/>
      <c r="AL219" s="261"/>
      <c r="AM219" s="261"/>
      <c r="AN219" s="261"/>
      <c r="AO219" s="261"/>
      <c r="AP219" s="261"/>
      <c r="AQ219" s="261"/>
      <c r="AR219" s="261"/>
      <c r="AS219" s="261"/>
      <c r="AT219" s="261"/>
      <c r="AU219" s="261"/>
      <c r="AV219" s="261"/>
      <c r="AW219" s="261"/>
      <c r="AX219" s="261"/>
      <c r="AY219" s="261"/>
      <c r="AZ219" s="261"/>
      <c r="BA219" s="261"/>
      <c r="BB219" s="261"/>
      <c r="BC219" s="261"/>
      <c r="BD219" s="261"/>
      <c r="BE219" s="261"/>
      <c r="BF219" s="261"/>
      <c r="BG219" s="261"/>
      <c r="BH219" s="261"/>
      <c r="BI219" s="261"/>
      <c r="BJ219" s="261"/>
      <c r="BK219" s="261"/>
    </row>
    <row r="220" spans="1:63" s="290" customFormat="1" ht="12.75" x14ac:dyDescent="0.2">
      <c r="A220" s="210" t="s">
        <v>226</v>
      </c>
      <c r="B220" s="131"/>
      <c r="C220" s="131"/>
      <c r="D220" s="131"/>
      <c r="E220" s="131"/>
      <c r="F220" s="131"/>
      <c r="G220" s="131"/>
      <c r="H220" s="131"/>
      <c r="I220" s="131"/>
      <c r="J220" s="131"/>
      <c r="K220" s="131"/>
      <c r="L220" s="131"/>
      <c r="M220" s="131"/>
      <c r="N220" s="131"/>
      <c r="O220" s="131"/>
      <c r="P220" s="131"/>
      <c r="Q220" s="131"/>
      <c r="R220" s="131"/>
      <c r="S220" s="131"/>
      <c r="T220" s="131"/>
      <c r="U220" s="131"/>
      <c r="V220" s="131"/>
      <c r="W220" s="131"/>
      <c r="X220" s="131"/>
      <c r="Y220" s="131"/>
      <c r="Z220" s="131"/>
      <c r="AA220" s="258"/>
      <c r="AB220" s="258"/>
      <c r="AC220" s="288"/>
      <c r="AD220" s="261"/>
      <c r="AE220" s="294"/>
      <c r="AF220" s="294"/>
      <c r="AG220" s="261"/>
      <c r="AH220" s="261"/>
      <c r="AI220" s="261"/>
      <c r="AJ220" s="261"/>
      <c r="AK220" s="261"/>
      <c r="AL220" s="261"/>
      <c r="AM220" s="261"/>
      <c r="AN220" s="261"/>
      <c r="AO220" s="261"/>
      <c r="AP220" s="261"/>
      <c r="AQ220" s="261"/>
      <c r="AR220" s="261"/>
      <c r="AS220" s="261"/>
      <c r="AT220" s="261"/>
      <c r="AU220" s="261"/>
      <c r="AV220" s="261"/>
      <c r="AW220" s="261"/>
      <c r="AX220" s="261"/>
      <c r="AY220" s="261"/>
      <c r="AZ220" s="261"/>
      <c r="BA220" s="261"/>
      <c r="BB220" s="261"/>
      <c r="BC220" s="261"/>
      <c r="BD220" s="261"/>
      <c r="BE220" s="261"/>
      <c r="BF220" s="261"/>
      <c r="BG220" s="261"/>
      <c r="BH220" s="261"/>
      <c r="BI220" s="261"/>
      <c r="BJ220" s="261"/>
      <c r="BK220" s="261"/>
    </row>
    <row r="221" spans="1:63" s="290" customFormat="1" ht="7.5" customHeight="1" x14ac:dyDescent="0.2">
      <c r="A221" s="131"/>
      <c r="B221" s="131"/>
      <c r="C221" s="131"/>
      <c r="D221" s="131"/>
      <c r="E221" s="131"/>
      <c r="F221" s="131"/>
      <c r="G221" s="131"/>
      <c r="H221" s="131"/>
      <c r="I221" s="131"/>
      <c r="J221" s="131"/>
      <c r="K221" s="131"/>
      <c r="L221" s="131"/>
      <c r="M221" s="131"/>
      <c r="N221" s="131"/>
      <c r="O221" s="131"/>
      <c r="P221" s="131"/>
      <c r="Q221" s="131"/>
      <c r="R221" s="131"/>
      <c r="S221" s="131"/>
      <c r="T221" s="131"/>
      <c r="U221" s="131"/>
      <c r="V221" s="131"/>
      <c r="W221" s="131"/>
      <c r="X221" s="131"/>
      <c r="Y221" s="131"/>
      <c r="Z221" s="131"/>
      <c r="AA221" s="258"/>
      <c r="AB221" s="258"/>
      <c r="AC221" s="288"/>
      <c r="AD221" s="261"/>
      <c r="AE221" s="294"/>
      <c r="AF221" s="294"/>
      <c r="AG221" s="261"/>
      <c r="AH221" s="261"/>
      <c r="AI221" s="261"/>
      <c r="AJ221" s="261"/>
      <c r="AK221" s="261"/>
      <c r="AL221" s="261"/>
      <c r="AM221" s="261"/>
      <c r="AN221" s="261"/>
      <c r="AO221" s="261"/>
      <c r="AP221" s="261"/>
      <c r="AQ221" s="261"/>
      <c r="AR221" s="261"/>
      <c r="AS221" s="261"/>
      <c r="AT221" s="261"/>
      <c r="AU221" s="261"/>
      <c r="AV221" s="261"/>
      <c r="AW221" s="261"/>
      <c r="AX221" s="261"/>
      <c r="AY221" s="261"/>
      <c r="AZ221" s="261"/>
      <c r="BA221" s="261"/>
      <c r="BB221" s="261"/>
      <c r="BC221" s="261"/>
      <c r="BD221" s="261"/>
      <c r="BE221" s="261"/>
      <c r="BF221" s="261"/>
      <c r="BG221" s="261"/>
      <c r="BH221" s="261"/>
      <c r="BI221" s="261"/>
      <c r="BJ221" s="261"/>
      <c r="BK221" s="261"/>
    </row>
    <row r="222" spans="1:63" s="290" customFormat="1" ht="12.75" x14ac:dyDescent="0.2">
      <c r="A222" s="131"/>
      <c r="B222" s="704" t="s">
        <v>231</v>
      </c>
      <c r="C222" s="705"/>
      <c r="D222" s="705"/>
      <c r="E222" s="705"/>
      <c r="F222" s="705"/>
      <c r="G222" s="705"/>
      <c r="H222" s="705"/>
      <c r="I222" s="705"/>
      <c r="J222" s="705"/>
      <c r="K222" s="705"/>
      <c r="L222" s="705"/>
      <c r="M222" s="705"/>
      <c r="N222" s="705"/>
      <c r="O222" s="705"/>
      <c r="P222" s="705"/>
      <c r="Q222" s="705"/>
      <c r="R222" s="705"/>
      <c r="S222" s="131"/>
      <c r="T222" s="131"/>
      <c r="U222" s="131"/>
      <c r="V222" s="131"/>
      <c r="W222" s="131"/>
      <c r="X222" s="131"/>
      <c r="Y222" s="131"/>
      <c r="Z222" s="131"/>
      <c r="AA222" s="258"/>
      <c r="AB222" s="258"/>
      <c r="AC222" s="288"/>
      <c r="AD222" s="261"/>
      <c r="AE222" s="294"/>
      <c r="AF222" s="294"/>
      <c r="AG222" s="261"/>
      <c r="AH222" s="261"/>
      <c r="AI222" s="261"/>
      <c r="AJ222" s="261"/>
      <c r="AK222" s="261"/>
      <c r="AL222" s="261"/>
      <c r="AM222" s="261"/>
      <c r="AN222" s="261"/>
      <c r="AO222" s="261"/>
      <c r="AP222" s="261"/>
      <c r="AQ222" s="261"/>
      <c r="AR222" s="261"/>
      <c r="AS222" s="261"/>
      <c r="AT222" s="261"/>
      <c r="AU222" s="261"/>
      <c r="AV222" s="261"/>
      <c r="AW222" s="261"/>
      <c r="AX222" s="261"/>
      <c r="AY222" s="261"/>
      <c r="AZ222" s="261"/>
      <c r="BA222" s="261"/>
      <c r="BB222" s="261"/>
      <c r="BC222" s="261"/>
      <c r="BD222" s="261"/>
      <c r="BE222" s="261"/>
      <c r="BF222" s="261"/>
      <c r="BG222" s="261"/>
      <c r="BH222" s="261"/>
      <c r="BI222" s="261"/>
      <c r="BJ222" s="261"/>
      <c r="BK222" s="261"/>
    </row>
    <row r="223" spans="1:63" s="290" customFormat="1" ht="12.75" x14ac:dyDescent="0.2">
      <c r="A223" s="131"/>
      <c r="B223" s="705"/>
      <c r="C223" s="705"/>
      <c r="D223" s="705"/>
      <c r="E223" s="705"/>
      <c r="F223" s="705"/>
      <c r="G223" s="705"/>
      <c r="H223" s="705"/>
      <c r="I223" s="705"/>
      <c r="J223" s="705"/>
      <c r="K223" s="705"/>
      <c r="L223" s="705"/>
      <c r="M223" s="705"/>
      <c r="N223" s="705"/>
      <c r="O223" s="705"/>
      <c r="P223" s="705"/>
      <c r="Q223" s="705"/>
      <c r="R223" s="705"/>
      <c r="S223" s="131"/>
      <c r="T223" s="131"/>
      <c r="U223" s="131"/>
      <c r="V223" s="297" t="s">
        <v>96</v>
      </c>
      <c r="W223" s="706"/>
      <c r="X223" s="706"/>
      <c r="Y223" s="706"/>
      <c r="Z223" s="706"/>
      <c r="AA223" s="258"/>
      <c r="AB223" s="258"/>
      <c r="AC223" s="288"/>
      <c r="AD223" s="261"/>
      <c r="AE223" s="294"/>
      <c r="AF223" s="294"/>
      <c r="AG223" s="261"/>
      <c r="AH223" s="261"/>
      <c r="AI223" s="261"/>
      <c r="AJ223" s="261"/>
      <c r="AK223" s="261"/>
      <c r="AL223" s="261"/>
      <c r="AM223" s="261"/>
      <c r="AN223" s="261"/>
      <c r="AO223" s="261"/>
      <c r="AP223" s="261"/>
      <c r="AQ223" s="261"/>
      <c r="AR223" s="261"/>
      <c r="AS223" s="261"/>
      <c r="AT223" s="261"/>
      <c r="AU223" s="261"/>
      <c r="AV223" s="261"/>
      <c r="AW223" s="261"/>
      <c r="AX223" s="261"/>
      <c r="AY223" s="261"/>
      <c r="AZ223" s="261"/>
      <c r="BA223" s="261"/>
      <c r="BB223" s="261"/>
      <c r="BC223" s="261"/>
      <c r="BD223" s="261"/>
      <c r="BE223" s="261"/>
      <c r="BF223" s="261"/>
      <c r="BG223" s="261"/>
      <c r="BH223" s="261"/>
      <c r="BI223" s="261"/>
      <c r="BJ223" s="261"/>
      <c r="BK223" s="261"/>
    </row>
    <row r="224" spans="1:63" s="290" customFormat="1" ht="12.75" x14ac:dyDescent="0.2">
      <c r="A224" s="131"/>
      <c r="B224" s="599"/>
      <c r="C224" s="600"/>
      <c r="D224" s="600"/>
      <c r="E224" s="600"/>
      <c r="F224" s="600"/>
      <c r="G224" s="600"/>
      <c r="H224" s="600"/>
      <c r="I224" s="600"/>
      <c r="J224" s="600"/>
      <c r="K224" s="600"/>
      <c r="L224" s="600"/>
      <c r="M224" s="600"/>
      <c r="N224" s="600"/>
      <c r="O224" s="600"/>
      <c r="P224" s="600"/>
      <c r="Q224" s="600"/>
      <c r="R224" s="601"/>
      <c r="S224" s="131"/>
      <c r="T224" s="707" t="s">
        <v>142</v>
      </c>
      <c r="U224" s="707"/>
      <c r="V224" s="707"/>
      <c r="W224" s="707"/>
      <c r="X224" s="707"/>
      <c r="Y224" s="707"/>
      <c r="Z224" s="707"/>
      <c r="AA224" s="707"/>
      <c r="AC224" s="288"/>
      <c r="AD224" s="261"/>
      <c r="AE224" s="294"/>
      <c r="AF224" s="294"/>
      <c r="AG224" s="261"/>
      <c r="AH224" s="261"/>
      <c r="AI224" s="261"/>
      <c r="AJ224" s="261"/>
      <c r="AK224" s="261"/>
      <c r="AL224" s="261"/>
      <c r="AM224" s="261"/>
      <c r="AN224" s="261"/>
      <c r="AO224" s="261"/>
      <c r="AP224" s="261"/>
      <c r="AQ224" s="261"/>
      <c r="AR224" s="261"/>
      <c r="AS224" s="261"/>
      <c r="AT224" s="261"/>
      <c r="AU224" s="261"/>
      <c r="AV224" s="261"/>
      <c r="AW224" s="261"/>
      <c r="AX224" s="261"/>
      <c r="AY224" s="261"/>
      <c r="AZ224" s="261"/>
      <c r="BA224" s="261"/>
      <c r="BB224" s="261"/>
      <c r="BC224" s="261"/>
      <c r="BD224" s="261"/>
      <c r="BE224" s="261"/>
      <c r="BF224" s="261"/>
      <c r="BG224" s="261"/>
      <c r="BH224" s="261"/>
      <c r="BI224" s="261"/>
      <c r="BJ224" s="261"/>
      <c r="BK224" s="261"/>
    </row>
    <row r="225" spans="1:63" s="290" customFormat="1" ht="12.75" x14ac:dyDescent="0.2">
      <c r="A225" s="131"/>
      <c r="B225" s="602"/>
      <c r="C225" s="603"/>
      <c r="D225" s="603"/>
      <c r="E225" s="603"/>
      <c r="F225" s="603"/>
      <c r="G225" s="603"/>
      <c r="H225" s="603"/>
      <c r="I225" s="603"/>
      <c r="J225" s="603"/>
      <c r="K225" s="603"/>
      <c r="L225" s="603"/>
      <c r="M225" s="603"/>
      <c r="N225" s="603"/>
      <c r="O225" s="603"/>
      <c r="P225" s="603"/>
      <c r="Q225" s="603"/>
      <c r="R225" s="604"/>
      <c r="S225" s="131"/>
      <c r="T225" s="131"/>
      <c r="U225" s="131"/>
      <c r="V225" s="131"/>
      <c r="W225" s="318"/>
      <c r="X225" s="318"/>
      <c r="Y225" s="318"/>
      <c r="Z225" s="318"/>
      <c r="AA225" s="258"/>
      <c r="AB225" s="258"/>
      <c r="AC225" s="288"/>
      <c r="AD225" s="261"/>
      <c r="AE225" s="294"/>
      <c r="AF225" s="294"/>
      <c r="AG225" s="261"/>
      <c r="AH225" s="261"/>
      <c r="AI225" s="261"/>
      <c r="AJ225" s="261"/>
      <c r="AK225" s="261"/>
      <c r="AL225" s="261"/>
      <c r="AM225" s="261"/>
      <c r="AN225" s="261"/>
      <c r="AO225" s="261"/>
      <c r="AP225" s="261"/>
      <c r="AQ225" s="261"/>
      <c r="AR225" s="261"/>
      <c r="AS225" s="261"/>
      <c r="AT225" s="261"/>
      <c r="AU225" s="261"/>
      <c r="AV225" s="261"/>
      <c r="AW225" s="261"/>
      <c r="AX225" s="261"/>
      <c r="AY225" s="261"/>
      <c r="AZ225" s="261"/>
      <c r="BA225" s="261"/>
      <c r="BB225" s="261"/>
      <c r="BC225" s="261"/>
      <c r="BD225" s="261"/>
      <c r="BE225" s="261"/>
      <c r="BF225" s="261"/>
      <c r="BG225" s="261"/>
      <c r="BH225" s="261"/>
      <c r="BI225" s="261"/>
      <c r="BJ225" s="261"/>
      <c r="BK225" s="261"/>
    </row>
    <row r="226" spans="1:63" s="290" customFormat="1" ht="12.75" x14ac:dyDescent="0.2">
      <c r="A226" s="131"/>
      <c r="B226" s="602"/>
      <c r="C226" s="603"/>
      <c r="D226" s="603"/>
      <c r="E226" s="603"/>
      <c r="F226" s="603"/>
      <c r="G226" s="603"/>
      <c r="H226" s="603"/>
      <c r="I226" s="603"/>
      <c r="J226" s="603"/>
      <c r="K226" s="603"/>
      <c r="L226" s="603"/>
      <c r="M226" s="603"/>
      <c r="N226" s="603"/>
      <c r="O226" s="603"/>
      <c r="P226" s="603"/>
      <c r="Q226" s="603"/>
      <c r="R226" s="604"/>
      <c r="S226" s="131"/>
      <c r="T226" s="131"/>
      <c r="U226" s="702"/>
      <c r="V226" s="703"/>
      <c r="W226" s="703"/>
      <c r="X226" s="703"/>
      <c r="Y226" s="703"/>
      <c r="Z226" s="703"/>
      <c r="AA226" s="258"/>
      <c r="AB226" s="258"/>
      <c r="AC226" s="288"/>
      <c r="AD226" s="261"/>
      <c r="AE226" s="294"/>
      <c r="AF226" s="294"/>
      <c r="AG226" s="261"/>
      <c r="AH226" s="261"/>
      <c r="AI226" s="261"/>
      <c r="AJ226" s="261"/>
      <c r="AK226" s="261"/>
      <c r="AL226" s="261"/>
      <c r="AM226" s="261"/>
      <c r="AN226" s="261"/>
      <c r="AO226" s="261"/>
      <c r="AP226" s="261"/>
      <c r="AQ226" s="261"/>
      <c r="AR226" s="261"/>
      <c r="AS226" s="261"/>
      <c r="AT226" s="261"/>
      <c r="AU226" s="261"/>
      <c r="AV226" s="261"/>
      <c r="AW226" s="261"/>
      <c r="AX226" s="261"/>
      <c r="AY226" s="261"/>
      <c r="AZ226" s="261"/>
      <c r="BA226" s="261"/>
      <c r="BB226" s="261"/>
      <c r="BC226" s="261"/>
      <c r="BD226" s="261"/>
      <c r="BE226" s="261"/>
      <c r="BF226" s="261"/>
      <c r="BG226" s="261"/>
      <c r="BH226" s="261"/>
      <c r="BI226" s="261"/>
      <c r="BJ226" s="261"/>
      <c r="BK226" s="261"/>
    </row>
    <row r="227" spans="1:63" s="290" customFormat="1" ht="12.75" x14ac:dyDescent="0.2">
      <c r="A227" s="131"/>
      <c r="B227" s="602"/>
      <c r="C227" s="603"/>
      <c r="D227" s="603"/>
      <c r="E227" s="603"/>
      <c r="F227" s="603"/>
      <c r="G227" s="603"/>
      <c r="H227" s="603"/>
      <c r="I227" s="603"/>
      <c r="J227" s="603"/>
      <c r="K227" s="603"/>
      <c r="L227" s="603"/>
      <c r="M227" s="603"/>
      <c r="N227" s="603"/>
      <c r="O227" s="603"/>
      <c r="P227" s="603"/>
      <c r="Q227" s="603"/>
      <c r="R227" s="604"/>
      <c r="S227" s="131"/>
      <c r="T227" s="131"/>
      <c r="U227" s="316"/>
      <c r="V227" s="271"/>
      <c r="W227" s="271"/>
      <c r="X227" s="271"/>
      <c r="Y227" s="271"/>
      <c r="Z227" s="271"/>
      <c r="AA227" s="258"/>
      <c r="AB227" s="258"/>
      <c r="AC227" s="288"/>
      <c r="AD227" s="261"/>
      <c r="AE227" s="294"/>
      <c r="AF227" s="294"/>
      <c r="AG227" s="261"/>
      <c r="AH227" s="261"/>
      <c r="AI227" s="261"/>
      <c r="AJ227" s="261"/>
      <c r="AK227" s="261"/>
      <c r="AL227" s="261"/>
      <c r="AM227" s="261"/>
      <c r="AN227" s="261"/>
      <c r="AO227" s="261"/>
      <c r="AP227" s="261"/>
      <c r="AQ227" s="261"/>
      <c r="AR227" s="261"/>
      <c r="AS227" s="261"/>
      <c r="AT227" s="261"/>
      <c r="AU227" s="261"/>
      <c r="AV227" s="261"/>
      <c r="AW227" s="261"/>
      <c r="AX227" s="261"/>
      <c r="AY227" s="261"/>
      <c r="AZ227" s="261"/>
      <c r="BA227" s="261"/>
      <c r="BB227" s="261"/>
      <c r="BC227" s="261"/>
      <c r="BD227" s="261"/>
      <c r="BE227" s="261"/>
      <c r="BF227" s="261"/>
      <c r="BG227" s="261"/>
      <c r="BH227" s="261"/>
      <c r="BI227" s="261"/>
      <c r="BJ227" s="261"/>
      <c r="BK227" s="261"/>
    </row>
    <row r="228" spans="1:63" s="290" customFormat="1" ht="12.75" x14ac:dyDescent="0.2">
      <c r="A228" s="131"/>
      <c r="B228" s="602"/>
      <c r="C228" s="603"/>
      <c r="D228" s="603"/>
      <c r="E228" s="603"/>
      <c r="F228" s="603"/>
      <c r="G228" s="603"/>
      <c r="H228" s="603"/>
      <c r="I228" s="603"/>
      <c r="J228" s="603"/>
      <c r="K228" s="603"/>
      <c r="L228" s="603"/>
      <c r="M228" s="603"/>
      <c r="N228" s="603"/>
      <c r="O228" s="603"/>
      <c r="P228" s="603"/>
      <c r="Q228" s="603"/>
      <c r="R228" s="604"/>
      <c r="S228" s="131"/>
      <c r="T228" s="131"/>
      <c r="U228" s="316"/>
      <c r="V228" s="271"/>
      <c r="W228" s="271"/>
      <c r="X228" s="271"/>
      <c r="Y228" s="271"/>
      <c r="Z228" s="271"/>
      <c r="AA228" s="258"/>
      <c r="AB228" s="258"/>
      <c r="AC228" s="288"/>
      <c r="AD228" s="261"/>
      <c r="AE228" s="294"/>
      <c r="AF228" s="294"/>
      <c r="AG228" s="261"/>
      <c r="AH228" s="261"/>
      <c r="AI228" s="261"/>
      <c r="AJ228" s="261"/>
      <c r="AK228" s="261"/>
      <c r="AL228" s="261"/>
      <c r="AM228" s="261"/>
      <c r="AN228" s="261"/>
      <c r="AO228" s="261"/>
      <c r="AP228" s="261"/>
      <c r="AQ228" s="261"/>
      <c r="AR228" s="261"/>
      <c r="AS228" s="261"/>
      <c r="AT228" s="261"/>
      <c r="AU228" s="261"/>
      <c r="AV228" s="261"/>
      <c r="AW228" s="261"/>
      <c r="AX228" s="261"/>
      <c r="AY228" s="261"/>
      <c r="AZ228" s="261"/>
      <c r="BA228" s="261"/>
      <c r="BB228" s="261"/>
      <c r="BC228" s="261"/>
      <c r="BD228" s="261"/>
      <c r="BE228" s="261"/>
      <c r="BF228" s="261"/>
      <c r="BG228" s="261"/>
      <c r="BH228" s="261"/>
      <c r="BI228" s="261"/>
      <c r="BJ228" s="261"/>
      <c r="BK228" s="261"/>
    </row>
    <row r="229" spans="1:63" s="290" customFormat="1" ht="12.75" x14ac:dyDescent="0.2">
      <c r="A229" s="131"/>
      <c r="B229" s="605"/>
      <c r="C229" s="606"/>
      <c r="D229" s="606"/>
      <c r="E229" s="606"/>
      <c r="F229" s="606"/>
      <c r="G229" s="606"/>
      <c r="H229" s="606"/>
      <c r="I229" s="606"/>
      <c r="J229" s="606"/>
      <c r="K229" s="606"/>
      <c r="L229" s="606"/>
      <c r="M229" s="606"/>
      <c r="N229" s="606"/>
      <c r="O229" s="606"/>
      <c r="P229" s="606"/>
      <c r="Q229" s="606"/>
      <c r="R229" s="607"/>
      <c r="S229" s="131"/>
      <c r="T229" s="700">
        <v>0</v>
      </c>
      <c r="U229" s="700"/>
      <c r="V229" s="700"/>
      <c r="W229" s="700"/>
      <c r="X229" s="700"/>
      <c r="Y229" s="700"/>
      <c r="Z229" s="700"/>
      <c r="AA229" s="700"/>
      <c r="AB229" s="258"/>
      <c r="AC229" s="288"/>
      <c r="AD229" s="261"/>
      <c r="AE229" s="294"/>
      <c r="AF229" s="294"/>
      <c r="AG229" s="261"/>
      <c r="AH229" s="261"/>
      <c r="AI229" s="261"/>
      <c r="AJ229" s="261"/>
      <c r="AK229" s="261"/>
      <c r="AL229" s="261"/>
      <c r="AM229" s="261"/>
      <c r="AN229" s="261"/>
      <c r="AO229" s="261"/>
      <c r="AP229" s="261"/>
      <c r="AQ229" s="261"/>
      <c r="AR229" s="261"/>
      <c r="AS229" s="261"/>
      <c r="AT229" s="261"/>
      <c r="AU229" s="261"/>
      <c r="AV229" s="261"/>
      <c r="AW229" s="261"/>
      <c r="AX229" s="261"/>
      <c r="AY229" s="261"/>
      <c r="AZ229" s="261"/>
      <c r="BA229" s="261"/>
      <c r="BB229" s="261"/>
      <c r="BC229" s="261"/>
      <c r="BD229" s="261"/>
      <c r="BE229" s="261"/>
      <c r="BF229" s="261"/>
      <c r="BG229" s="261"/>
      <c r="BH229" s="261"/>
      <c r="BI229" s="261"/>
      <c r="BJ229" s="261"/>
      <c r="BK229" s="261"/>
    </row>
    <row r="230" spans="1:63" s="290" customFormat="1" ht="8.25" customHeight="1" x14ac:dyDescent="0.2">
      <c r="A230" s="131"/>
      <c r="B230" s="131"/>
      <c r="C230" s="131"/>
      <c r="D230" s="131"/>
      <c r="E230" s="131"/>
      <c r="F230" s="131"/>
      <c r="G230" s="131"/>
      <c r="H230" s="131"/>
      <c r="I230" s="131"/>
      <c r="J230" s="131"/>
      <c r="K230" s="131"/>
      <c r="L230" s="131"/>
      <c r="M230" s="131"/>
      <c r="N230" s="131"/>
      <c r="O230" s="131"/>
      <c r="P230" s="131"/>
      <c r="Q230" s="131"/>
      <c r="R230" s="131"/>
      <c r="S230" s="131"/>
      <c r="T230" s="131"/>
      <c r="U230" s="131"/>
      <c r="V230" s="131"/>
      <c r="W230" s="131"/>
      <c r="X230" s="131"/>
      <c r="Y230" s="131"/>
      <c r="Z230" s="131"/>
      <c r="AA230" s="258"/>
      <c r="AB230" s="258"/>
      <c r="AC230" s="288"/>
      <c r="AD230" s="261"/>
      <c r="AE230" s="294"/>
      <c r="AF230" s="294"/>
      <c r="AG230" s="261"/>
      <c r="AH230" s="261"/>
      <c r="AI230" s="261"/>
      <c r="AJ230" s="261"/>
      <c r="AK230" s="261"/>
      <c r="AL230" s="261"/>
      <c r="AM230" s="261"/>
      <c r="AN230" s="261"/>
      <c r="AO230" s="261"/>
      <c r="AP230" s="261"/>
      <c r="AQ230" s="261"/>
      <c r="AR230" s="261"/>
      <c r="AS230" s="261"/>
      <c r="AT230" s="261"/>
      <c r="AU230" s="261"/>
      <c r="AV230" s="261"/>
      <c r="AW230" s="261"/>
      <c r="AX230" s="261"/>
      <c r="AY230" s="261"/>
      <c r="AZ230" s="261"/>
      <c r="BA230" s="261"/>
      <c r="BB230" s="261"/>
      <c r="BC230" s="261"/>
      <c r="BD230" s="261"/>
      <c r="BE230" s="261"/>
      <c r="BF230" s="261"/>
      <c r="BG230" s="261"/>
      <c r="BH230" s="261"/>
      <c r="BI230" s="261"/>
      <c r="BJ230" s="261"/>
      <c r="BK230" s="261"/>
    </row>
    <row r="231" spans="1:63" ht="6.75" customHeight="1" x14ac:dyDescent="0.2">
      <c r="A231" s="131"/>
      <c r="B231" s="298"/>
      <c r="C231" s="131"/>
      <c r="D231" s="131"/>
      <c r="E231" s="131"/>
      <c r="F231" s="131"/>
      <c r="G231" s="131"/>
      <c r="H231" s="131"/>
      <c r="I231" s="131"/>
      <c r="J231" s="131"/>
      <c r="K231" s="131"/>
      <c r="L231" s="131"/>
      <c r="AB231" s="258"/>
      <c r="AC231" s="223"/>
      <c r="AD231" s="224"/>
      <c r="AE231" s="225"/>
      <c r="AF231" s="225"/>
      <c r="AG231" s="224"/>
      <c r="AH231" s="224"/>
      <c r="AI231" s="224"/>
      <c r="AJ231" s="224"/>
      <c r="AK231" s="224"/>
      <c r="AL231" s="224"/>
      <c r="AM231" s="224"/>
      <c r="AN231" s="224"/>
      <c r="AO231" s="224"/>
      <c r="AP231" s="224"/>
      <c r="AQ231" s="224"/>
      <c r="AR231" s="224"/>
      <c r="AS231" s="224"/>
      <c r="AT231" s="224"/>
      <c r="AU231" s="224"/>
      <c r="AV231" s="224"/>
      <c r="AW231" s="224"/>
      <c r="AX231" s="224"/>
      <c r="AY231" s="224"/>
      <c r="AZ231" s="224"/>
      <c r="BA231" s="224"/>
      <c r="BB231" s="224"/>
      <c r="BC231" s="224"/>
      <c r="BD231" s="224"/>
      <c r="BE231" s="224"/>
      <c r="BF231" s="224"/>
      <c r="BG231" s="224"/>
      <c r="BH231" s="224"/>
      <c r="BI231" s="224"/>
      <c r="BJ231" s="224"/>
      <c r="BK231" s="224"/>
    </row>
    <row r="232" spans="1:63" ht="62.25" customHeight="1" thickBot="1" x14ac:dyDescent="0.25">
      <c r="A232" s="299"/>
      <c r="B232" s="299"/>
      <c r="C232" s="299"/>
      <c r="D232" s="300"/>
      <c r="E232" s="299"/>
      <c r="F232" s="299"/>
      <c r="G232" s="299"/>
      <c r="H232" s="299"/>
      <c r="I232" s="299"/>
      <c r="J232" s="299"/>
      <c r="K232" s="299"/>
      <c r="L232" s="299"/>
      <c r="M232" s="299"/>
      <c r="N232" s="299"/>
      <c r="O232" s="299"/>
      <c r="P232" s="299"/>
      <c r="Q232" s="299"/>
      <c r="R232" s="299"/>
      <c r="S232" s="299"/>
      <c r="T232" s="299"/>
      <c r="U232" s="299"/>
      <c r="V232" s="299"/>
      <c r="W232" s="299"/>
      <c r="X232" s="299"/>
      <c r="Y232" s="299"/>
      <c r="Z232" s="299"/>
      <c r="AA232" s="299"/>
      <c r="AB232" s="299"/>
      <c r="AC232" s="301"/>
      <c r="AE232" s="215"/>
      <c r="AF232" s="131"/>
      <c r="AG232" s="131"/>
      <c r="AK232" s="258"/>
    </row>
    <row r="233" spans="1:63" ht="25.5" customHeight="1" x14ac:dyDescent="0.2">
      <c r="AE233" s="701"/>
      <c r="AF233" s="701"/>
      <c r="AG233" s="701"/>
      <c r="AH233" s="215"/>
      <c r="AI233" s="131"/>
      <c r="AJ233" s="131"/>
      <c r="AK233" s="258"/>
    </row>
    <row r="234" spans="1:63" ht="25.5" customHeight="1" x14ac:dyDescent="0.2">
      <c r="AE234" s="215"/>
      <c r="AF234" s="131"/>
      <c r="AG234" s="302"/>
      <c r="AH234" s="215"/>
      <c r="AI234" s="131"/>
      <c r="AJ234" s="302"/>
      <c r="AK234" s="258"/>
    </row>
    <row r="235" spans="1:63" ht="25.5" customHeight="1" x14ac:dyDescent="0.2">
      <c r="AE235" s="215"/>
      <c r="AF235" s="131"/>
      <c r="AH235" s="215"/>
      <c r="AI235" s="131"/>
      <c r="AJ235" s="258"/>
      <c r="AK235" s="258"/>
    </row>
    <row r="236" spans="1:63" ht="25.5" customHeight="1" x14ac:dyDescent="0.2">
      <c r="AE236" s="303"/>
      <c r="AF236" s="303"/>
      <c r="AG236" s="131"/>
      <c r="AH236" s="131"/>
      <c r="AI236" s="131"/>
      <c r="AJ236" s="258"/>
      <c r="AK236" s="258"/>
    </row>
    <row r="237" spans="1:63" ht="25.5" customHeight="1" x14ac:dyDescent="0.2">
      <c r="AE237" s="303"/>
      <c r="AF237" s="303"/>
      <c r="AG237" s="131"/>
      <c r="AH237" s="131"/>
      <c r="AI237" s="131"/>
      <c r="AJ237" s="258"/>
      <c r="AK237" s="258"/>
    </row>
    <row r="238" spans="1:63" ht="25.5" customHeight="1" x14ac:dyDescent="0.2">
      <c r="AE238" s="303"/>
      <c r="AF238" s="303"/>
      <c r="AG238" s="131"/>
      <c r="AH238" s="131"/>
      <c r="AI238" s="131"/>
      <c r="AJ238" s="258"/>
      <c r="AK238" s="258"/>
    </row>
    <row r="239" spans="1:63" ht="25.5" customHeight="1" x14ac:dyDescent="0.2">
      <c r="AE239" s="304"/>
      <c r="AF239" s="131"/>
      <c r="AG239" s="131"/>
      <c r="AH239" s="131"/>
      <c r="AI239" s="131"/>
      <c r="AJ239" s="258"/>
      <c r="AK239" s="258"/>
    </row>
    <row r="240" spans="1:63" ht="25.5" customHeight="1" x14ac:dyDescent="0.2">
      <c r="B240" s="305"/>
      <c r="C240" s="305"/>
      <c r="AE240" s="304"/>
      <c r="AF240" s="131"/>
      <c r="AG240" s="131"/>
      <c r="AH240" s="131"/>
      <c r="AI240" s="131"/>
      <c r="AJ240" s="258"/>
      <c r="AK240" s="258"/>
    </row>
    <row r="241" spans="2:3" ht="25.5" customHeight="1" x14ac:dyDescent="0.2">
      <c r="B241" s="305"/>
      <c r="C241" s="305"/>
    </row>
  </sheetData>
  <sheetProtection selectLockedCells="1"/>
  <mergeCells count="236">
    <mergeCell ref="M67:V67"/>
    <mergeCell ref="M68:V68"/>
    <mergeCell ref="M69:V69"/>
    <mergeCell ref="M70:V70"/>
    <mergeCell ref="M71:V71"/>
    <mergeCell ref="M72:V72"/>
    <mergeCell ref="M73:V73"/>
    <mergeCell ref="M74:V74"/>
    <mergeCell ref="AE233:AG233"/>
    <mergeCell ref="U226:Z226"/>
    <mergeCell ref="B222:R223"/>
    <mergeCell ref="W223:Z223"/>
    <mergeCell ref="T224:AA224"/>
    <mergeCell ref="R218:W218"/>
    <mergeCell ref="R219:W219"/>
    <mergeCell ref="N185:AC185"/>
    <mergeCell ref="N186:AC186"/>
    <mergeCell ref="A182:B182"/>
    <mergeCell ref="C182:J182"/>
    <mergeCell ref="R182:U182"/>
    <mergeCell ref="V182:Y182"/>
    <mergeCell ref="Z182:AA182"/>
    <mergeCell ref="K182:L182"/>
    <mergeCell ref="B224:R229"/>
    <mergeCell ref="T229:AA229"/>
    <mergeCell ref="A181:B181"/>
    <mergeCell ref="C181:J181"/>
    <mergeCell ref="R181:U181"/>
    <mergeCell ref="V181:Y181"/>
    <mergeCell ref="Z181:AA181"/>
    <mergeCell ref="A180:B180"/>
    <mergeCell ref="C180:J180"/>
    <mergeCell ref="R180:U180"/>
    <mergeCell ref="V180:Y180"/>
    <mergeCell ref="Z180:AA180"/>
    <mergeCell ref="K180:L180"/>
    <mergeCell ref="K181:L181"/>
    <mergeCell ref="A179:B179"/>
    <mergeCell ref="C179:J179"/>
    <mergeCell ref="R179:U179"/>
    <mergeCell ref="V179:Y179"/>
    <mergeCell ref="Z179:AA179"/>
    <mergeCell ref="A178:B178"/>
    <mergeCell ref="C178:J178"/>
    <mergeCell ref="R178:U178"/>
    <mergeCell ref="V178:Y178"/>
    <mergeCell ref="Z178:AA178"/>
    <mergeCell ref="K178:L178"/>
    <mergeCell ref="K179:L179"/>
    <mergeCell ref="A177:B177"/>
    <mergeCell ref="C177:J177"/>
    <mergeCell ref="R177:U177"/>
    <mergeCell ref="V177:Y177"/>
    <mergeCell ref="Z177:AA177"/>
    <mergeCell ref="A176:B176"/>
    <mergeCell ref="C176:J176"/>
    <mergeCell ref="R176:U176"/>
    <mergeCell ref="V176:Y176"/>
    <mergeCell ref="Z176:AA176"/>
    <mergeCell ref="K176:L176"/>
    <mergeCell ref="K177:L177"/>
    <mergeCell ref="A175:B175"/>
    <mergeCell ref="C175:J175"/>
    <mergeCell ref="R175:U175"/>
    <mergeCell ref="V175:Y175"/>
    <mergeCell ref="Z175:AA175"/>
    <mergeCell ref="A174:B174"/>
    <mergeCell ref="C174:J174"/>
    <mergeCell ref="R174:U174"/>
    <mergeCell ref="V174:Y174"/>
    <mergeCell ref="Z174:AA174"/>
    <mergeCell ref="K174:L174"/>
    <mergeCell ref="K175:L175"/>
    <mergeCell ref="A173:B173"/>
    <mergeCell ref="C173:J173"/>
    <mergeCell ref="R173:U173"/>
    <mergeCell ref="V173:Y173"/>
    <mergeCell ref="Z173:AA173"/>
    <mergeCell ref="A172:B172"/>
    <mergeCell ref="C172:J172"/>
    <mergeCell ref="R172:U172"/>
    <mergeCell ref="V172:Y172"/>
    <mergeCell ref="Z172:AA172"/>
    <mergeCell ref="K172:L172"/>
    <mergeCell ref="K173:L173"/>
    <mergeCell ref="A171:B171"/>
    <mergeCell ref="C171:J171"/>
    <mergeCell ref="R171:U171"/>
    <mergeCell ref="V171:Y171"/>
    <mergeCell ref="Z171:AA171"/>
    <mergeCell ref="A170:B170"/>
    <mergeCell ref="C170:J170"/>
    <mergeCell ref="R170:U170"/>
    <mergeCell ref="V170:Y170"/>
    <mergeCell ref="Z170:AA170"/>
    <mergeCell ref="K170:L170"/>
    <mergeCell ref="K171:L171"/>
    <mergeCell ref="A169:B169"/>
    <mergeCell ref="C169:J169"/>
    <mergeCell ref="R169:U169"/>
    <mergeCell ref="V169:Y169"/>
    <mergeCell ref="Z169:AA169"/>
    <mergeCell ref="A168:B168"/>
    <mergeCell ref="C168:J168"/>
    <mergeCell ref="R168:U168"/>
    <mergeCell ref="V168:Y168"/>
    <mergeCell ref="Z168:AA168"/>
    <mergeCell ref="K168:L168"/>
    <mergeCell ref="K169:L169"/>
    <mergeCell ref="A167:B167"/>
    <mergeCell ref="C167:J167"/>
    <mergeCell ref="R167:U167"/>
    <mergeCell ref="V167:Y167"/>
    <mergeCell ref="Z167:AA167"/>
    <mergeCell ref="A166:B166"/>
    <mergeCell ref="C166:J166"/>
    <mergeCell ref="R166:U166"/>
    <mergeCell ref="V166:Y166"/>
    <mergeCell ref="Z166:AA166"/>
    <mergeCell ref="K166:L166"/>
    <mergeCell ref="K167:L167"/>
    <mergeCell ref="A165:B165"/>
    <mergeCell ref="C165:J165"/>
    <mergeCell ref="R165:U165"/>
    <mergeCell ref="V165:Y165"/>
    <mergeCell ref="Z165:AA165"/>
    <mergeCell ref="A164:B164"/>
    <mergeCell ref="C164:J164"/>
    <mergeCell ref="R164:U164"/>
    <mergeCell ref="V164:Y164"/>
    <mergeCell ref="Z164:AA164"/>
    <mergeCell ref="K164:L164"/>
    <mergeCell ref="K165:L165"/>
    <mergeCell ref="A163:B163"/>
    <mergeCell ref="C163:J163"/>
    <mergeCell ref="R163:U163"/>
    <mergeCell ref="V163:Y163"/>
    <mergeCell ref="Z163:AA163"/>
    <mergeCell ref="A162:B162"/>
    <mergeCell ref="C162:J162"/>
    <mergeCell ref="R162:U162"/>
    <mergeCell ref="V162:Y162"/>
    <mergeCell ref="Z162:AA162"/>
    <mergeCell ref="K162:L162"/>
    <mergeCell ref="K163:L163"/>
    <mergeCell ref="Z161:AA161"/>
    <mergeCell ref="M158:M159"/>
    <mergeCell ref="A160:B160"/>
    <mergeCell ref="C160:J160"/>
    <mergeCell ref="R160:U160"/>
    <mergeCell ref="V160:Y160"/>
    <mergeCell ref="Z160:AA160"/>
    <mergeCell ref="K160:L160"/>
    <mergeCell ref="K161:L161"/>
    <mergeCell ref="N158:N159"/>
    <mergeCell ref="V153:W153"/>
    <mergeCell ref="N156:Y157"/>
    <mergeCell ref="A158:B159"/>
    <mergeCell ref="C158:J159"/>
    <mergeCell ref="K158:L159"/>
    <mergeCell ref="A161:B161"/>
    <mergeCell ref="C161:J161"/>
    <mergeCell ref="R161:U161"/>
    <mergeCell ref="V161:Y161"/>
    <mergeCell ref="AA49:AB49"/>
    <mergeCell ref="X73:Z73"/>
    <mergeCell ref="V77:W77"/>
    <mergeCell ref="G44:J44"/>
    <mergeCell ref="Q44:T44"/>
    <mergeCell ref="K46:L46"/>
    <mergeCell ref="P46:Q46"/>
    <mergeCell ref="V46:W46"/>
    <mergeCell ref="AA46:AB46"/>
    <mergeCell ref="M52:V52"/>
    <mergeCell ref="M53:V53"/>
    <mergeCell ref="M54:V54"/>
    <mergeCell ref="M55:V55"/>
    <mergeCell ref="M56:V56"/>
    <mergeCell ref="M57:V57"/>
    <mergeCell ref="M58:V58"/>
    <mergeCell ref="M59:V59"/>
    <mergeCell ref="M60:V60"/>
    <mergeCell ref="M61:V61"/>
    <mergeCell ref="M62:V62"/>
    <mergeCell ref="M63:V63"/>
    <mergeCell ref="M64:V64"/>
    <mergeCell ref="M65:V65"/>
    <mergeCell ref="M66:V66"/>
    <mergeCell ref="F14:J14"/>
    <mergeCell ref="R14:U14"/>
    <mergeCell ref="Y14:AB14"/>
    <mergeCell ref="A3:D3"/>
    <mergeCell ref="F3:O3"/>
    <mergeCell ref="F22:K22"/>
    <mergeCell ref="R22:U22"/>
    <mergeCell ref="Y22:AB22"/>
    <mergeCell ref="F24:L24"/>
    <mergeCell ref="F16:L16"/>
    <mergeCell ref="T16:AB16"/>
    <mergeCell ref="F18:O18"/>
    <mergeCell ref="S18:AB18"/>
    <mergeCell ref="F20:K20"/>
    <mergeCell ref="R20:AB20"/>
    <mergeCell ref="AD3:AD5"/>
    <mergeCell ref="A5:AB5"/>
    <mergeCell ref="A7:L7"/>
    <mergeCell ref="M6:AB6"/>
    <mergeCell ref="F4:W4"/>
    <mergeCell ref="F10:AB10"/>
    <mergeCell ref="F12:J12"/>
    <mergeCell ref="K12:N12"/>
    <mergeCell ref="U12:AB12"/>
    <mergeCell ref="C144:AA146"/>
    <mergeCell ref="C149:AA151"/>
    <mergeCell ref="N26:O26"/>
    <mergeCell ref="A79:AC94"/>
    <mergeCell ref="C98:AA103"/>
    <mergeCell ref="C106:AA111"/>
    <mergeCell ref="C114:AA119"/>
    <mergeCell ref="C139:AA141"/>
    <mergeCell ref="C122:AA127"/>
    <mergeCell ref="C130:N134"/>
    <mergeCell ref="O130:AA134"/>
    <mergeCell ref="F34:G34"/>
    <mergeCell ref="F36:G36"/>
    <mergeCell ref="R36:AB36"/>
    <mergeCell ref="G38:N38"/>
    <mergeCell ref="R38:AB38"/>
    <mergeCell ref="G42:Q42"/>
    <mergeCell ref="V42:AB42"/>
    <mergeCell ref="F28:AB28"/>
    <mergeCell ref="F30:K30"/>
    <mergeCell ref="O30:Q30"/>
    <mergeCell ref="V30:AB30"/>
    <mergeCell ref="F32:P32"/>
    <mergeCell ref="R32:AB32"/>
  </mergeCells>
  <conditionalFormatting sqref="W223:Z223 W158 W155 N40 I40 R34 G188 G186 G190 G192 G194 G196 G198 V153 F34 G67 I61 P46 AB63 W40 R40 I51 AB44 K46 V46 AA46 G65 G44:J44 Q44:T44 V77 AA49 AB40 AB53 W34 AB55 AB57 AB59 AB61 I57 I59 I55 I53 F36">
    <cfRule type="cellIs" dxfId="22" priority="26" stopIfTrue="1" operator="equal">
      <formula>#REF!</formula>
    </cfRule>
    <cfRule type="cellIs" dxfId="21" priority="27" stopIfTrue="1" operator="notEqual">
      <formula>#REF!</formula>
    </cfRule>
  </conditionalFormatting>
  <conditionalFormatting sqref="B224:B229 B222 F28 F12 R20:AB20 S18:AB18 F16 U12:AB12 F14 F18:O18 N185 F32 C144 F10 G42 V42 R38 G38 F30 O30 V30 C98 C106 C114 C139 C122 C130">
    <cfRule type="cellIs" dxfId="20" priority="25" stopIfTrue="1" operator="notEqual">
      <formula>#REF!</formula>
    </cfRule>
  </conditionalFormatting>
  <conditionalFormatting sqref="X26">
    <cfRule type="expression" dxfId="19" priority="21" stopIfTrue="1">
      <formula>$W$26=""</formula>
    </cfRule>
    <cfRule type="cellIs" dxfId="18" priority="22" stopIfTrue="1" operator="notEqual">
      <formula>#REF!</formula>
    </cfRule>
  </conditionalFormatting>
  <conditionalFormatting sqref="T16:AB16">
    <cfRule type="cellIs" dxfId="17" priority="16" stopIfTrue="1" operator="notEqual">
      <formula>#REF!</formula>
    </cfRule>
  </conditionalFormatting>
  <conditionalFormatting sqref="R32:AB32">
    <cfRule type="cellIs" dxfId="16" priority="14" stopIfTrue="1" operator="equal">
      <formula>0</formula>
    </cfRule>
    <cfRule type="cellIs" dxfId="15" priority="15" stopIfTrue="1" operator="notEqual">
      <formula>#REF!</formula>
    </cfRule>
  </conditionalFormatting>
  <conditionalFormatting sqref="AB26">
    <cfRule type="expression" dxfId="14" priority="12" stopIfTrue="1">
      <formula>$AA$26=""</formula>
    </cfRule>
    <cfRule type="cellIs" dxfId="13" priority="13" stopIfTrue="1" operator="notEqual">
      <formula>#REF!</formula>
    </cfRule>
  </conditionalFormatting>
  <conditionalFormatting sqref="M34">
    <cfRule type="expression" dxfId="12" priority="10" stopIfTrue="1">
      <formula>$L$34=""</formula>
    </cfRule>
    <cfRule type="cellIs" dxfId="11" priority="11" stopIfTrue="1" operator="notEqual">
      <formula>#REF!</formula>
    </cfRule>
  </conditionalFormatting>
  <conditionalFormatting sqref="AB34">
    <cfRule type="expression" dxfId="10" priority="8" stopIfTrue="1">
      <formula>$AA$34=""</formula>
    </cfRule>
    <cfRule type="cellIs" dxfId="9" priority="9" stopIfTrue="1" operator="notEqual">
      <formula>#REF!</formula>
    </cfRule>
  </conditionalFormatting>
  <conditionalFormatting sqref="R14 Y14 F22 F20 R22 Y22 K12">
    <cfRule type="cellIs" dxfId="8" priority="4337" stopIfTrue="1" operator="equal">
      <formula>#REF!</formula>
    </cfRule>
    <cfRule type="cellIs" dxfId="7" priority="4338" stopIfTrue="1" operator="notEqual">
      <formula>#REF!</formula>
    </cfRule>
  </conditionalFormatting>
  <conditionalFormatting sqref="AA73">
    <cfRule type="cellIs" dxfId="6" priority="7207" stopIfTrue="1" operator="equal">
      <formula>#REF!</formula>
    </cfRule>
    <cfRule type="cellIs" dxfId="5" priority="7208" stopIfTrue="1" operator="notEqual">
      <formula>#REF!</formula>
    </cfRule>
  </conditionalFormatting>
  <conditionalFormatting sqref="F38 L36 R36 F36">
    <cfRule type="cellIs" dxfId="4" priority="7275" stopIfTrue="1" operator="equal">
      <formula>#REF!</formula>
    </cfRule>
    <cfRule type="cellIs" dxfId="3" priority="7276" stopIfTrue="1" operator="notEqual">
      <formula>#REF!</formula>
    </cfRule>
  </conditionalFormatting>
  <conditionalFormatting sqref="F24:L24">
    <cfRule type="cellIs" dxfId="2" priority="3" stopIfTrue="1" operator="notEqual">
      <formula>#REF!</formula>
    </cfRule>
  </conditionalFormatting>
  <conditionalFormatting sqref="AB155">
    <cfRule type="cellIs" dxfId="1" priority="1" stopIfTrue="1" operator="equal">
      <formula>#REF!</formula>
    </cfRule>
    <cfRule type="cellIs" dxfId="0" priority="2" stopIfTrue="1" operator="notEqual">
      <formula>#REF!</formula>
    </cfRule>
  </conditionalFormatting>
  <hyperlinks>
    <hyperlink ref="T16" r:id="rId1"/>
  </hyperlinks>
  <printOptions horizontalCentered="1"/>
  <pageMargins left="0.51181102362204722" right="0.53" top="0.43307086614173229" bottom="0.43307086614173229" header="0.31496062992125984" footer="0"/>
  <pageSetup paperSize="9" scale="72" orientation="portrait" errors="blank" horizontalDpi="4294967294" r:id="rId2"/>
  <headerFooter alignWithMargins="0">
    <oddHeader>&amp;R&amp;P</oddHeader>
  </headerFooter>
  <rowBreaks count="3" manualBreakCount="3">
    <brk id="75" max="28" man="1"/>
    <brk id="151" max="28" man="1"/>
    <brk id="230" max="28" man="1"/>
  </rowBreaks>
  <drawing r:id="rId3"/>
  <pictur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tabSelected="1" workbookViewId="0">
      <selection activeCell="B9" sqref="B9"/>
    </sheetView>
  </sheetViews>
  <sheetFormatPr defaultRowHeight="12.75" x14ac:dyDescent="0.2"/>
  <cols>
    <col min="1" max="1" width="40.85546875" customWidth="1"/>
    <col min="2" max="2" width="44.7109375" customWidth="1"/>
  </cols>
  <sheetData>
    <row r="1" spans="1:2" ht="17.100000000000001" customHeight="1" thickBot="1" x14ac:dyDescent="0.25">
      <c r="A1" s="325" t="s">
        <v>259</v>
      </c>
      <c r="B1" s="325" t="s">
        <v>260</v>
      </c>
    </row>
    <row r="2" spans="1:2" ht="17.100000000000001" customHeight="1" thickBot="1" x14ac:dyDescent="0.25">
      <c r="A2" s="323"/>
      <c r="B2" s="323"/>
    </row>
    <row r="3" spans="1:2" ht="17.100000000000001" customHeight="1" thickBot="1" x14ac:dyDescent="0.25">
      <c r="A3" s="323"/>
      <c r="B3" s="323"/>
    </row>
    <row r="4" spans="1:2" ht="17.100000000000001" customHeight="1" thickBot="1" x14ac:dyDescent="0.25">
      <c r="A4" s="324"/>
      <c r="B4" s="323"/>
    </row>
    <row r="5" spans="1:2" ht="17.100000000000001" customHeight="1" thickBot="1" x14ac:dyDescent="0.25">
      <c r="A5" s="323"/>
      <c r="B5" s="323"/>
    </row>
    <row r="6" spans="1:2" ht="17.100000000000001" customHeight="1" thickBot="1" x14ac:dyDescent="0.25">
      <c r="A6" s="324"/>
      <c r="B6" s="323"/>
    </row>
    <row r="7" spans="1:2" ht="17.100000000000001" customHeight="1" thickBot="1" x14ac:dyDescent="0.25">
      <c r="A7" s="323"/>
      <c r="B7" s="323"/>
    </row>
    <row r="8" spans="1:2" ht="17.100000000000001" customHeight="1" thickBot="1" x14ac:dyDescent="0.25">
      <c r="A8" s="324"/>
      <c r="B8" s="323"/>
    </row>
    <row r="9" spans="1:2" ht="17.100000000000001" customHeight="1" thickBot="1" x14ac:dyDescent="0.25">
      <c r="A9" s="323"/>
      <c r="B9" s="323"/>
    </row>
    <row r="10" spans="1:2" ht="17.100000000000001" customHeight="1" thickBot="1" x14ac:dyDescent="0.25">
      <c r="A10" s="324"/>
      <c r="B10" s="323"/>
    </row>
    <row r="11" spans="1:2" ht="17.100000000000001" customHeight="1" thickBot="1" x14ac:dyDescent="0.25">
      <c r="A11" s="323"/>
      <c r="B11" s="323"/>
    </row>
    <row r="12" spans="1:2" ht="17.100000000000001" customHeight="1" thickBot="1" x14ac:dyDescent="0.25">
      <c r="A12" s="324"/>
      <c r="B12" s="323"/>
    </row>
    <row r="13" spans="1:2" ht="17.100000000000001" customHeight="1" thickBot="1" x14ac:dyDescent="0.25">
      <c r="A13" s="323"/>
      <c r="B13" s="323"/>
    </row>
    <row r="14" spans="1:2" ht="17.100000000000001" customHeight="1" thickBot="1" x14ac:dyDescent="0.25">
      <c r="A14" s="324"/>
      <c r="B14" s="323"/>
    </row>
    <row r="15" spans="1:2" ht="17.100000000000001" customHeight="1" thickBot="1" x14ac:dyDescent="0.25">
      <c r="A15" s="323"/>
      <c r="B15" s="323"/>
    </row>
    <row r="16" spans="1:2" ht="17.100000000000001" customHeight="1" thickBot="1" x14ac:dyDescent="0.25">
      <c r="A16" s="323"/>
      <c r="B16" s="323"/>
    </row>
    <row r="17" spans="1:2" ht="17.100000000000001" customHeight="1" thickBot="1" x14ac:dyDescent="0.25">
      <c r="A17" s="324"/>
      <c r="B17" s="324"/>
    </row>
    <row r="18" spans="1:2" ht="17.100000000000001" customHeight="1" thickBot="1" x14ac:dyDescent="0.25">
      <c r="A18" s="323"/>
      <c r="B18" s="323"/>
    </row>
    <row r="19" spans="1:2" ht="17.100000000000001" customHeight="1" thickBot="1" x14ac:dyDescent="0.25">
      <c r="A19" s="324"/>
      <c r="B19" s="324"/>
    </row>
    <row r="20" spans="1:2" ht="17.100000000000001" customHeight="1" thickBot="1" x14ac:dyDescent="0.25">
      <c r="A20" s="323"/>
      <c r="B20" s="323"/>
    </row>
    <row r="21" spans="1:2" ht="17.100000000000001" customHeight="1" thickBot="1" x14ac:dyDescent="0.25">
      <c r="A21" s="324"/>
      <c r="B21" s="324"/>
    </row>
    <row r="22" spans="1:2" ht="17.100000000000001" customHeight="1" x14ac:dyDescent="0.2">
      <c r="B22" s="327"/>
    </row>
    <row r="23" spans="1:2" ht="17.100000000000001" customHeight="1" x14ac:dyDescent="0.2">
      <c r="A23" s="85"/>
      <c r="B23" s="85"/>
    </row>
    <row r="24" spans="1:2" x14ac:dyDescent="0.2">
      <c r="A24" s="328"/>
      <c r="B24" s="8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Folhas de cálculo</vt:lpstr>
      </vt:variant>
      <vt:variant>
        <vt:i4>6</vt:i4>
      </vt:variant>
      <vt:variant>
        <vt:lpstr>Intervalos com nome</vt:lpstr>
      </vt:variant>
      <vt:variant>
        <vt:i4>6</vt:i4>
      </vt:variant>
    </vt:vector>
  </HeadingPairs>
  <TitlesOfParts>
    <vt:vector size="12" baseType="lpstr">
      <vt:lpstr>Avaliação</vt:lpstr>
      <vt:lpstr>RelatorioFormador</vt:lpstr>
      <vt:lpstr>Pauta</vt:lpstr>
      <vt:lpstr>RelatorioConsultor</vt:lpstr>
      <vt:lpstr>Folha5</vt:lpstr>
      <vt:lpstr>Lista de formandos</vt:lpstr>
      <vt:lpstr>Pauta!Área_de_Impressão</vt:lpstr>
      <vt:lpstr>RelatorioConsultor!Área_de_Impressão</vt:lpstr>
      <vt:lpstr>RelatorioFormador!Área_de_Impressão</vt:lpstr>
      <vt:lpstr>RelatorioConsultor!escala_2</vt:lpstr>
      <vt:lpstr>escala_2</vt:lpstr>
      <vt:lpstr>RelatorioConsultor!Títulos_de_Impressão</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CFFH</dc:creator>
  <cp:lastModifiedBy>Aluno</cp:lastModifiedBy>
  <cp:lastPrinted>2017-11-16T17:00:44Z</cp:lastPrinted>
  <dcterms:created xsi:type="dcterms:W3CDTF">2011-01-24T11:28:34Z</dcterms:created>
  <dcterms:modified xsi:type="dcterms:W3CDTF">2018-03-13T12:25:19Z</dcterms:modified>
</cp:coreProperties>
</file>